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5760" windowHeight="6600" tabRatio="737"/>
  </bookViews>
  <sheets>
    <sheet name="enroll_non_credit" sheetId="8" r:id="rId1"/>
  </sheets>
  <definedNames>
    <definedName name="HTML_CodePage" hidden="1">1252</definedName>
    <definedName name="HTML_Control" hidden="1">{"'enroll_non_credit.xls'!$B$7:$N$92"}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Documents\FrontPage\enroll_non_credit.htm"</definedName>
    <definedName name="HTML_Title" hidden="1">""</definedName>
    <definedName name="_xlnm.Print_Area" localSheetId="0">enroll_non_credit!$A$1:$AF$130</definedName>
    <definedName name="_xlnm.Print_Titles" localSheetId="0">enroll_non_credit!$1:$8</definedName>
  </definedNames>
  <calcPr calcId="145621"/>
</workbook>
</file>

<file path=xl/calcChain.xml><?xml version="1.0" encoding="utf-8"?>
<calcChain xmlns="http://schemas.openxmlformats.org/spreadsheetml/2006/main">
  <c r="AE11" i="8" l="1"/>
  <c r="AC13" i="8" l="1"/>
  <c r="AC12" i="8"/>
  <c r="AC11" i="8"/>
  <c r="AC10" i="8"/>
  <c r="AB19" i="8" l="1"/>
  <c r="AB18" i="8"/>
  <c r="AB17" i="8"/>
  <c r="AB16" i="8"/>
  <c r="AB13" i="8"/>
  <c r="AB12" i="8"/>
  <c r="AB11" i="8"/>
  <c r="AB10" i="8"/>
  <c r="AA10" i="8" l="1"/>
  <c r="AA13" i="8"/>
  <c r="AA12" i="8"/>
  <c r="AA11" i="8"/>
  <c r="Z13" i="8"/>
  <c r="Z12" i="8"/>
  <c r="Z11" i="8"/>
  <c r="Z10" i="8"/>
  <c r="R13" i="8"/>
  <c r="R11" i="8"/>
  <c r="R10" i="8"/>
  <c r="Q13" i="8"/>
  <c r="Q11" i="8"/>
  <c r="Q10" i="8"/>
  <c r="Y12" i="8"/>
  <c r="Y11" i="8"/>
  <c r="Y10" i="8"/>
  <c r="Y13" i="8"/>
</calcChain>
</file>

<file path=xl/sharedStrings.xml><?xml version="1.0" encoding="utf-8"?>
<sst xmlns="http://schemas.openxmlformats.org/spreadsheetml/2006/main" count="138" uniqueCount="59">
  <si>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</si>
  <si>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</si>
  <si>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</si>
  <si>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</si>
  <si>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</si>
  <si>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</si>
  <si>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</si>
  <si>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</si>
  <si>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College of Arts and Sciences</t>
  </si>
  <si>
    <t>Number of Courses</t>
  </si>
  <si>
    <t>Number of Students</t>
  </si>
  <si>
    <t>Number of Adjunct Faculty</t>
  </si>
  <si>
    <t>1994-95</t>
  </si>
  <si>
    <t>1995-96</t>
  </si>
  <si>
    <t>1996-97</t>
  </si>
  <si>
    <t>1997-98</t>
  </si>
  <si>
    <t>International Studies</t>
  </si>
  <si>
    <t>Science &amp; Technology</t>
  </si>
  <si>
    <t>Urban Extension</t>
  </si>
  <si>
    <t>Public Policy Research Centers</t>
  </si>
  <si>
    <t>Child Advocacy Services</t>
  </si>
  <si>
    <t>UNIVERSITY OF MISSOURI-ST. LOUIS</t>
  </si>
  <si>
    <t>NON-CREDIT ACTIVITIES</t>
  </si>
  <si>
    <t>1998-99</t>
  </si>
  <si>
    <t>1999-00</t>
  </si>
  <si>
    <t>2000-01</t>
  </si>
  <si>
    <t>2001-02</t>
  </si>
  <si>
    <t>2002-03</t>
  </si>
  <si>
    <t>2003-04</t>
  </si>
  <si>
    <t>2004-05</t>
  </si>
  <si>
    <t>College of Business Administration</t>
  </si>
  <si>
    <t>College of Education</t>
  </si>
  <si>
    <t>College of Nursing</t>
  </si>
  <si>
    <t>College of Optometry</t>
  </si>
  <si>
    <t>2005-06</t>
  </si>
  <si>
    <t>2006-07</t>
  </si>
  <si>
    <t>2007-08</t>
  </si>
  <si>
    <t>2008-09</t>
  </si>
  <si>
    <t>College of Fine Arts and Communication</t>
  </si>
  <si>
    <t>Nonprofit Management &amp; Leadership Program</t>
  </si>
  <si>
    <t>2009-10</t>
  </si>
  <si>
    <t>Executive Leadership Consortium</t>
  </si>
  <si>
    <t>Number of Students                         </t>
  </si>
  <si>
    <t>Number of Adjunct Faculty               </t>
  </si>
  <si>
    <t>2010-11</t>
  </si>
  <si>
    <t>2011-12</t>
  </si>
  <si>
    <t>TABLE 1-2. SCHOOL OF PROFESSIONAL &amp; CONTINUING STUDIES</t>
  </si>
  <si>
    <t>2012-13</t>
  </si>
  <si>
    <t>Center for Entrepreneurship &amp; Econ Ed</t>
  </si>
  <si>
    <t>Center for Ethics in Public Life</t>
  </si>
  <si>
    <r>
      <rPr>
        <b/>
        <u/>
        <sz val="9"/>
        <color theme="1"/>
        <rFont val="Times New Roman"/>
        <family val="1"/>
      </rPr>
      <t>Community Partnership Project</t>
    </r>
    <r>
      <rPr>
        <sz val="9"/>
        <color theme="1"/>
        <rFont val="Times New Roman"/>
        <family val="1"/>
      </rPr>
      <t xml:space="preserve"> </t>
    </r>
  </si>
  <si>
    <t>Computer Education &amp; Training Center</t>
  </si>
  <si>
    <t>Storytelling - Art &amp; Craft of Storytelling</t>
  </si>
  <si>
    <t>Number of UMSL Faculty</t>
  </si>
  <si>
    <t>Intercampus Cooperative (MS&amp;T)</t>
  </si>
  <si>
    <t>2013-14</t>
  </si>
  <si>
    <t>-</t>
  </si>
  <si>
    <t>Local Government and Public Policy</t>
  </si>
  <si>
    <t>Source: School of Professional &amp; Continuing Studies December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</si>
</sst>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9" x14ac:knownFonts="1">
    <font>
      <sz val="10"/>
      <name val="MS Sans Serif"/>
    </font>
    <font>
      <b/>
      <sz val="9"/>
      <name val="Times New Roman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u/>
      <sz val="9"/>
      <color theme="1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/>
    <xf numFmtId="0" fontId="1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6" xfId="0" applyFont="1" applyBorder="1"/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 applyAlignment="1"/>
    <xf numFmtId="0" fontId="2" fillId="0" borderId="0" xfId="0" quotePrefix="1" applyFont="1" applyBorder="1" applyAlignment="1">
      <alignment horizontal="left"/>
    </xf>
    <xf numFmtId="3" fontId="2" fillId="0" borderId="0" xfId="0" applyNumberFormat="1" applyFont="1" applyBorder="1"/>
    <xf numFmtId="3" fontId="2" fillId="0" borderId="0" xfId="0" applyNumberFormat="1" applyFont="1" applyBorder="1" applyAlignment="1"/>
    <xf numFmtId="0" fontId="2" fillId="0" borderId="7" xfId="0" applyFont="1" applyBorder="1"/>
    <xf numFmtId="0" fontId="2" fillId="0" borderId="8" xfId="0" applyFont="1" applyBorder="1"/>
    <xf numFmtId="0" fontId="3" fillId="0" borderId="0" xfId="0" quotePrefix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" fillId="0" borderId="9" xfId="0" applyFont="1" applyBorder="1"/>
    <xf numFmtId="0" fontId="2" fillId="0" borderId="9" xfId="0" applyFont="1" applyBorder="1" applyAlignment="1"/>
    <xf numFmtId="0" fontId="5" fillId="0" borderId="9" xfId="0" applyFont="1" applyBorder="1"/>
    <xf numFmtId="0" fontId="1" fillId="0" borderId="9" xfId="0" applyFont="1" applyBorder="1" applyAlignment="1">
      <alignment horizontal="left"/>
    </xf>
    <xf numFmtId="3" fontId="2" fillId="0" borderId="9" xfId="0" applyNumberFormat="1" applyFont="1" applyBorder="1"/>
    <xf numFmtId="3" fontId="1" fillId="0" borderId="9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Border="1"/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/>
    <xf numFmtId="3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 applyBorder="1"/>
    <xf numFmtId="0" fontId="8" fillId="0" borderId="0" xfId="0" applyFont="1" applyBorder="1"/>
    <xf numFmtId="41" fontId="2" fillId="0" borderId="0" xfId="0" applyNumberFormat="1" applyFont="1" applyBorder="1" applyAlignment="1">
      <alignment horizontal="right" wrapText="1"/>
    </xf>
    <xf numFmtId="41" fontId="8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1" fontId="6" fillId="0" borderId="0" xfId="0" applyNumberFormat="1" applyFont="1" applyBorder="1" applyAlignment="1">
      <alignment horizontal="right" wrapText="1"/>
    </xf>
    <xf numFmtId="0" fontId="2" fillId="0" borderId="6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142875</xdr:rowOff>
    </xdr:from>
    <xdr:to>
      <xdr:col>1</xdr:col>
      <xdr:colOff>1333500</xdr:colOff>
      <xdr:row>4</xdr:row>
      <xdr:rowOff>66675</xdr:rowOff>
    </xdr:to>
    <xdr:pic>
      <xdr:nvPicPr>
        <xdr:cNvPr id="1030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2875"/>
          <a:ext cx="12573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0"/>
  <sheetViews>
    <sheetView showGridLines="0" tabSelected="1" zoomScaleNormal="100" workbookViewId="0"/>
  </sheetViews>
  <sheetFormatPr defaultRowHeight="12" x14ac:dyDescent="0.2"/>
  <cols>
    <col min="1" max="1" width="2.140625" style="10" customWidth="1"/>
    <col min="2" max="2" width="36.28515625" style="10" customWidth="1"/>
    <col min="3" max="3" width="0.85546875" style="10" customWidth="1"/>
    <col min="4" max="8" width="7" style="10" hidden="1" customWidth="1"/>
    <col min="9" max="9" width="7" style="17" hidden="1" customWidth="1"/>
    <col min="10" max="10" width="7" style="10" hidden="1" customWidth="1"/>
    <col min="11" max="20" width="7.7109375" style="10" hidden="1" customWidth="1"/>
    <col min="21" max="21" width="7.7109375" style="19" hidden="1" customWidth="1"/>
    <col min="22" max="26" width="7.7109375" style="19" customWidth="1"/>
    <col min="27" max="31" width="7.7109375" style="10" customWidth="1"/>
    <col min="32" max="32" width="1.7109375" style="11" customWidth="1"/>
    <col min="33" max="16384" width="9.140625" style="1"/>
  </cols>
  <sheetData>
    <row r="1" spans="1:32" x14ac:dyDescent="0.2">
      <c r="A1" s="6"/>
      <c r="B1" s="26"/>
      <c r="C1" s="26"/>
      <c r="D1" s="26"/>
      <c r="E1" s="26"/>
      <c r="F1" s="26"/>
      <c r="G1" s="26"/>
      <c r="H1" s="26"/>
      <c r="I1" s="27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30"/>
      <c r="V1" s="30"/>
      <c r="W1" s="30"/>
      <c r="X1" s="30"/>
      <c r="Y1" s="30"/>
      <c r="Z1" s="30"/>
      <c r="AA1" s="26"/>
      <c r="AB1" s="26"/>
      <c r="AC1" s="26"/>
      <c r="AD1" s="26"/>
      <c r="AE1" s="26"/>
      <c r="AF1" s="7"/>
    </row>
    <row r="2" spans="1:32" ht="12.75" x14ac:dyDescent="0.2">
      <c r="A2" s="8"/>
      <c r="C2" s="28" t="s">
        <v>21</v>
      </c>
      <c r="D2" s="29"/>
      <c r="E2" s="26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31"/>
      <c r="V2" s="31"/>
      <c r="W2" s="31"/>
      <c r="X2" s="31"/>
      <c r="Y2" s="31"/>
      <c r="Z2" s="31"/>
      <c r="AA2" s="29"/>
      <c r="AB2" s="29"/>
      <c r="AC2" s="29"/>
      <c r="AD2" s="29"/>
      <c r="AE2" s="29"/>
    </row>
    <row r="3" spans="1:32" ht="12.75" x14ac:dyDescent="0.2">
      <c r="A3" s="8"/>
      <c r="C3" s="24" t="s">
        <v>46</v>
      </c>
      <c r="D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32"/>
      <c r="V3" s="32"/>
      <c r="W3" s="32"/>
      <c r="X3" s="32"/>
      <c r="Y3" s="32"/>
      <c r="Z3" s="32"/>
      <c r="AA3" s="9"/>
      <c r="AB3" s="9"/>
      <c r="AC3" s="9"/>
      <c r="AD3" s="9"/>
      <c r="AE3" s="9"/>
    </row>
    <row r="4" spans="1:32" ht="13.5" thickBot="1" x14ac:dyDescent="0.25">
      <c r="A4" s="8"/>
      <c r="B4" s="12"/>
      <c r="C4" s="25" t="s">
        <v>22</v>
      </c>
      <c r="D4" s="4"/>
      <c r="E4" s="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33"/>
      <c r="V4" s="33"/>
      <c r="W4" s="33"/>
      <c r="X4" s="33"/>
      <c r="Y4" s="33"/>
      <c r="Z4" s="33"/>
      <c r="AA4" s="4"/>
      <c r="AB4" s="4"/>
      <c r="AC4" s="4"/>
      <c r="AD4" s="4"/>
      <c r="AE4" s="4"/>
    </row>
    <row r="5" spans="1:32" ht="12.75" thickTop="1" x14ac:dyDescent="0.2">
      <c r="A5" s="8"/>
      <c r="B5" s="12"/>
      <c r="C5" s="12"/>
      <c r="D5" s="13"/>
      <c r="E5" s="13"/>
      <c r="F5" s="13"/>
      <c r="G5" s="13"/>
      <c r="H5" s="13"/>
      <c r="I5" s="13"/>
      <c r="J5" s="13"/>
      <c r="K5" s="13"/>
    </row>
    <row r="6" spans="1:32" x14ac:dyDescent="0.2">
      <c r="A6" s="8"/>
      <c r="B6" s="12"/>
      <c r="C6" s="12"/>
      <c r="D6" s="13"/>
      <c r="E6" s="13"/>
      <c r="F6" s="13"/>
      <c r="G6" s="13"/>
      <c r="H6" s="13"/>
      <c r="I6" s="13"/>
      <c r="J6" s="13"/>
      <c r="K6" s="13"/>
    </row>
    <row r="7" spans="1:32" x14ac:dyDescent="0.2">
      <c r="A7" s="8"/>
      <c r="B7" s="13"/>
      <c r="C7" s="13"/>
      <c r="D7" s="14"/>
      <c r="E7" s="13"/>
      <c r="F7" s="13"/>
      <c r="G7" s="13"/>
      <c r="H7" s="13"/>
      <c r="I7" s="13"/>
      <c r="J7" s="13"/>
      <c r="K7" s="13"/>
      <c r="V7" s="10"/>
      <c r="W7" s="10"/>
      <c r="X7" s="10"/>
      <c r="Y7" s="10"/>
      <c r="Z7" s="10"/>
    </row>
    <row r="8" spans="1:32" x14ac:dyDescent="0.2">
      <c r="A8" s="8"/>
      <c r="D8" s="15" t="s">
        <v>0</v>
      </c>
      <c r="E8" s="15" t="s">
        <v>1</v>
      </c>
      <c r="F8" s="15" t="s">
        <v>2</v>
      </c>
      <c r="G8" s="15" t="s">
        <v>3</v>
      </c>
      <c r="H8" s="15" t="s">
        <v>4</v>
      </c>
      <c r="I8" s="15" t="s">
        <v>5</v>
      </c>
      <c r="J8" s="15" t="s">
        <v>6</v>
      </c>
      <c r="K8" s="15" t="s">
        <v>7</v>
      </c>
      <c r="L8" s="15" t="s">
        <v>12</v>
      </c>
      <c r="M8" s="15" t="s">
        <v>13</v>
      </c>
      <c r="N8" s="15" t="s">
        <v>14</v>
      </c>
      <c r="O8" s="15" t="s">
        <v>15</v>
      </c>
      <c r="P8" s="15" t="s">
        <v>23</v>
      </c>
      <c r="Q8" s="15" t="s">
        <v>24</v>
      </c>
      <c r="R8" s="15" t="s">
        <v>25</v>
      </c>
      <c r="S8" s="15" t="s">
        <v>26</v>
      </c>
      <c r="T8" s="15" t="s">
        <v>27</v>
      </c>
      <c r="U8" s="34" t="s">
        <v>28</v>
      </c>
      <c r="V8" s="15" t="s">
        <v>29</v>
      </c>
      <c r="W8" s="15" t="s">
        <v>34</v>
      </c>
      <c r="X8" s="15" t="s">
        <v>35</v>
      </c>
      <c r="Y8" s="37" t="s">
        <v>36</v>
      </c>
      <c r="Z8" s="37" t="s">
        <v>37</v>
      </c>
      <c r="AA8" s="37" t="s">
        <v>40</v>
      </c>
      <c r="AB8" s="37" t="s">
        <v>44</v>
      </c>
      <c r="AC8" s="37" t="s">
        <v>45</v>
      </c>
      <c r="AD8" s="37" t="s">
        <v>47</v>
      </c>
      <c r="AE8" s="37" t="s">
        <v>55</v>
      </c>
    </row>
    <row r="9" spans="1:32" x14ac:dyDescent="0.2">
      <c r="A9" s="8"/>
      <c r="B9" s="23" t="s">
        <v>8</v>
      </c>
      <c r="C9" s="23"/>
      <c r="V9" s="10"/>
      <c r="W9" s="10"/>
      <c r="X9" s="10"/>
      <c r="Y9" s="38"/>
      <c r="Z9" s="38"/>
      <c r="AA9" s="38"/>
    </row>
    <row r="10" spans="1:32" x14ac:dyDescent="0.2">
      <c r="A10" s="8"/>
      <c r="B10" s="18" t="s">
        <v>9</v>
      </c>
      <c r="C10" s="18"/>
      <c r="D10" s="19">
        <v>261</v>
      </c>
      <c r="E10" s="19">
        <v>359</v>
      </c>
      <c r="F10" s="19">
        <v>551</v>
      </c>
      <c r="G10" s="19">
        <v>745</v>
      </c>
      <c r="H10" s="19">
        <v>1051</v>
      </c>
      <c r="I10" s="20">
        <v>1233</v>
      </c>
      <c r="J10" s="19">
        <v>1509</v>
      </c>
      <c r="K10" s="19">
        <v>1621</v>
      </c>
      <c r="L10" s="19">
        <v>1500</v>
      </c>
      <c r="M10" s="19">
        <v>1603</v>
      </c>
      <c r="N10" s="19">
        <v>1706</v>
      </c>
      <c r="O10" s="19">
        <v>1777</v>
      </c>
      <c r="P10" s="19">
        <v>1654</v>
      </c>
      <c r="Q10" s="45">
        <f>1733+4</f>
        <v>1737</v>
      </c>
      <c r="R10" s="45">
        <f>1621+2</f>
        <v>1623</v>
      </c>
      <c r="S10" s="45">
        <v>1724</v>
      </c>
      <c r="T10" s="45">
        <v>1215</v>
      </c>
      <c r="U10" s="45">
        <v>1180</v>
      </c>
      <c r="V10" s="45">
        <v>1161</v>
      </c>
      <c r="W10" s="45">
        <v>1295</v>
      </c>
      <c r="X10" s="45">
        <v>1248</v>
      </c>
      <c r="Y10" s="47">
        <f>75+1080-3</f>
        <v>1152</v>
      </c>
      <c r="Z10" s="47">
        <f>61+1057-7</f>
        <v>1111</v>
      </c>
      <c r="AA10" s="43">
        <f>62+1022</f>
        <v>1084</v>
      </c>
      <c r="AB10" s="43">
        <f>62+1014</f>
        <v>1076</v>
      </c>
      <c r="AC10" s="44">
        <f>51+924</f>
        <v>975</v>
      </c>
      <c r="AD10" s="44">
        <v>63</v>
      </c>
      <c r="AE10" s="44">
        <v>34</v>
      </c>
    </row>
    <row r="11" spans="1:32" x14ac:dyDescent="0.2">
      <c r="A11" s="8"/>
      <c r="B11" s="10" t="s">
        <v>10</v>
      </c>
      <c r="D11" s="19">
        <v>26393</v>
      </c>
      <c r="E11" s="19">
        <v>28844</v>
      </c>
      <c r="F11" s="19">
        <v>28241</v>
      </c>
      <c r="G11" s="19">
        <v>32682</v>
      </c>
      <c r="H11" s="19">
        <v>35339</v>
      </c>
      <c r="I11" s="20">
        <v>38140</v>
      </c>
      <c r="J11" s="19">
        <v>50853</v>
      </c>
      <c r="K11" s="19">
        <v>51528</v>
      </c>
      <c r="L11" s="19">
        <v>53491</v>
      </c>
      <c r="M11" s="19">
        <v>56596</v>
      </c>
      <c r="N11" s="19">
        <v>59917</v>
      </c>
      <c r="O11" s="19">
        <v>52442</v>
      </c>
      <c r="P11" s="19">
        <v>47323</v>
      </c>
      <c r="Q11" s="45">
        <f>48525+83</f>
        <v>48608</v>
      </c>
      <c r="R11" s="45">
        <f>45451+43</f>
        <v>45494</v>
      </c>
      <c r="S11" s="45">
        <v>45943</v>
      </c>
      <c r="T11" s="45">
        <v>46801</v>
      </c>
      <c r="U11" s="45">
        <v>35872</v>
      </c>
      <c r="V11" s="45">
        <v>36375</v>
      </c>
      <c r="W11" s="45">
        <v>35450</v>
      </c>
      <c r="X11" s="45">
        <v>36939</v>
      </c>
      <c r="Y11" s="47">
        <f>24049+10857-95</f>
        <v>34811</v>
      </c>
      <c r="Z11" s="47">
        <f>23755+9309-164</f>
        <v>32900</v>
      </c>
      <c r="AA11" s="43">
        <f>2001+8043</f>
        <v>10044</v>
      </c>
      <c r="AB11" s="43">
        <f>2413+7838</f>
        <v>10251</v>
      </c>
      <c r="AC11" s="44">
        <f>51+7760</f>
        <v>7811</v>
      </c>
      <c r="AD11" s="44">
        <v>1756</v>
      </c>
      <c r="AE11" s="44">
        <f>1129+209</f>
        <v>1338</v>
      </c>
    </row>
    <row r="12" spans="1:32" x14ac:dyDescent="0.2">
      <c r="A12" s="8"/>
      <c r="B12" s="10" t="s">
        <v>53</v>
      </c>
      <c r="D12" s="19">
        <v>268</v>
      </c>
      <c r="E12" s="19">
        <v>238</v>
      </c>
      <c r="F12" s="19">
        <v>298</v>
      </c>
      <c r="G12" s="19">
        <v>195</v>
      </c>
      <c r="H12" s="19">
        <v>334</v>
      </c>
      <c r="I12" s="20">
        <v>230</v>
      </c>
      <c r="J12" s="19">
        <v>351</v>
      </c>
      <c r="K12" s="19">
        <v>285</v>
      </c>
      <c r="L12" s="19">
        <v>150</v>
      </c>
      <c r="M12" s="19">
        <v>142</v>
      </c>
      <c r="N12" s="19">
        <v>202</v>
      </c>
      <c r="O12" s="19">
        <v>119</v>
      </c>
      <c r="P12" s="19">
        <v>187</v>
      </c>
      <c r="Q12" s="45">
        <v>100</v>
      </c>
      <c r="R12" s="45">
        <v>122</v>
      </c>
      <c r="S12" s="45">
        <v>59</v>
      </c>
      <c r="T12" s="45">
        <v>72</v>
      </c>
      <c r="U12" s="45">
        <v>36</v>
      </c>
      <c r="V12" s="45">
        <v>51</v>
      </c>
      <c r="W12" s="45">
        <v>103</v>
      </c>
      <c r="X12" s="45">
        <v>63</v>
      </c>
      <c r="Y12" s="47">
        <f>70+15-3</f>
        <v>82</v>
      </c>
      <c r="Z12" s="47">
        <f>54+6-4</f>
        <v>56</v>
      </c>
      <c r="AA12" s="43">
        <f>55+5</f>
        <v>60</v>
      </c>
      <c r="AB12" s="43">
        <f>75+4</f>
        <v>79</v>
      </c>
      <c r="AC12" s="44">
        <f>51+2</f>
        <v>53</v>
      </c>
      <c r="AD12" s="44">
        <v>42</v>
      </c>
      <c r="AE12" s="44"/>
    </row>
    <row r="13" spans="1:32" x14ac:dyDescent="0.2">
      <c r="A13" s="8"/>
      <c r="B13" s="10" t="s">
        <v>11</v>
      </c>
      <c r="D13" s="19">
        <v>351</v>
      </c>
      <c r="E13" s="19">
        <v>325</v>
      </c>
      <c r="F13" s="19">
        <v>422</v>
      </c>
      <c r="G13" s="19">
        <v>973</v>
      </c>
      <c r="H13" s="19">
        <v>1292</v>
      </c>
      <c r="I13" s="20">
        <v>1114</v>
      </c>
      <c r="J13" s="19">
        <v>1335</v>
      </c>
      <c r="K13" s="19">
        <v>1771</v>
      </c>
      <c r="L13" s="19">
        <v>1539</v>
      </c>
      <c r="M13" s="19">
        <v>1611</v>
      </c>
      <c r="N13" s="19">
        <v>1603</v>
      </c>
      <c r="O13" s="19">
        <v>1665</v>
      </c>
      <c r="P13" s="19">
        <v>1673</v>
      </c>
      <c r="Q13" s="45">
        <f>1781+16</f>
        <v>1797</v>
      </c>
      <c r="R13" s="45">
        <f>1695+8</f>
        <v>1703</v>
      </c>
      <c r="S13" s="45">
        <v>1783</v>
      </c>
      <c r="T13" s="45">
        <v>1540</v>
      </c>
      <c r="U13" s="45">
        <v>1225</v>
      </c>
      <c r="V13" s="45">
        <v>1251</v>
      </c>
      <c r="W13" s="45">
        <v>1373</v>
      </c>
      <c r="X13" s="45">
        <v>1363</v>
      </c>
      <c r="Y13" s="47">
        <f>176+1065</f>
        <v>1241</v>
      </c>
      <c r="Z13" s="47">
        <f>145+1051-3</f>
        <v>1193</v>
      </c>
      <c r="AA13" s="43">
        <f>55+1017</f>
        <v>1072</v>
      </c>
      <c r="AB13" s="43">
        <f>49+1010</f>
        <v>1059</v>
      </c>
      <c r="AC13" s="44">
        <f>51+922</f>
        <v>973</v>
      </c>
      <c r="AD13" s="44">
        <v>82</v>
      </c>
      <c r="AE13" s="44"/>
    </row>
    <row r="14" spans="1:32" x14ac:dyDescent="0.2">
      <c r="A14" s="8"/>
      <c r="Q14" s="50"/>
      <c r="R14" s="50"/>
      <c r="S14" s="50"/>
      <c r="T14" s="50"/>
      <c r="U14" s="45"/>
      <c r="V14" s="45"/>
      <c r="W14" s="45"/>
      <c r="X14" s="45"/>
      <c r="Y14" s="45"/>
      <c r="Z14" s="50"/>
      <c r="AA14" s="43"/>
      <c r="AB14" s="43"/>
      <c r="AC14" s="43"/>
      <c r="AD14" s="43"/>
      <c r="AE14" s="43"/>
    </row>
    <row r="15" spans="1:32" x14ac:dyDescent="0.2">
      <c r="A15" s="8"/>
      <c r="B15" s="16" t="s">
        <v>30</v>
      </c>
      <c r="C15" s="16"/>
      <c r="D15" s="19"/>
      <c r="E15" s="19"/>
      <c r="F15" s="19"/>
      <c r="G15" s="19"/>
      <c r="H15" s="19"/>
      <c r="I15" s="20"/>
      <c r="J15" s="19"/>
      <c r="K15" s="19"/>
      <c r="L15" s="19"/>
      <c r="M15" s="19"/>
      <c r="N15" s="19"/>
      <c r="O15" s="19"/>
      <c r="P15" s="19"/>
      <c r="Q15" s="45"/>
      <c r="R15" s="45"/>
      <c r="S15" s="45"/>
      <c r="T15" s="45"/>
      <c r="U15" s="45"/>
      <c r="V15" s="45"/>
      <c r="W15" s="45"/>
      <c r="X15" s="45"/>
      <c r="Y15" s="47"/>
      <c r="Z15" s="47"/>
      <c r="AA15" s="43"/>
      <c r="AB15" s="43"/>
      <c r="AC15" s="43"/>
      <c r="AD15" s="43"/>
      <c r="AE15" s="43"/>
    </row>
    <row r="16" spans="1:32" x14ac:dyDescent="0.2">
      <c r="A16" s="8"/>
      <c r="B16" s="18" t="s">
        <v>9</v>
      </c>
      <c r="C16" s="18"/>
      <c r="D16" s="19">
        <v>146</v>
      </c>
      <c r="E16" s="19">
        <v>225</v>
      </c>
      <c r="F16" s="19">
        <v>40</v>
      </c>
      <c r="G16" s="19">
        <v>31</v>
      </c>
      <c r="H16" s="19">
        <v>28</v>
      </c>
      <c r="I16" s="20">
        <v>64</v>
      </c>
      <c r="J16" s="19">
        <v>42</v>
      </c>
      <c r="K16" s="19">
        <v>36</v>
      </c>
      <c r="L16" s="19">
        <v>32</v>
      </c>
      <c r="M16" s="19">
        <v>31</v>
      </c>
      <c r="N16" s="19">
        <v>49</v>
      </c>
      <c r="O16" s="19">
        <v>42</v>
      </c>
      <c r="P16" s="19">
        <v>25</v>
      </c>
      <c r="Q16" s="45">
        <v>53</v>
      </c>
      <c r="R16" s="45">
        <v>49</v>
      </c>
      <c r="S16" s="45">
        <v>30</v>
      </c>
      <c r="T16" s="45">
        <v>57</v>
      </c>
      <c r="U16" s="45">
        <v>20</v>
      </c>
      <c r="V16" s="45">
        <v>12</v>
      </c>
      <c r="W16" s="45">
        <v>32</v>
      </c>
      <c r="X16" s="45">
        <v>8</v>
      </c>
      <c r="Y16" s="47">
        <v>60</v>
      </c>
      <c r="Z16" s="47">
        <v>55</v>
      </c>
      <c r="AA16" s="43">
        <v>50</v>
      </c>
      <c r="AB16" s="43">
        <f>7+30</f>
        <v>37</v>
      </c>
      <c r="AC16" s="43">
        <v>33</v>
      </c>
      <c r="AD16" s="43">
        <v>6</v>
      </c>
      <c r="AE16" s="43">
        <v>12</v>
      </c>
    </row>
    <row r="17" spans="1:31" x14ac:dyDescent="0.2">
      <c r="A17" s="8"/>
      <c r="B17" s="10" t="s">
        <v>10</v>
      </c>
      <c r="D17" s="19">
        <v>1362</v>
      </c>
      <c r="E17" s="19">
        <v>1314</v>
      </c>
      <c r="F17" s="19">
        <v>807</v>
      </c>
      <c r="G17" s="19">
        <v>579</v>
      </c>
      <c r="H17" s="19">
        <v>499</v>
      </c>
      <c r="I17" s="20">
        <v>1139</v>
      </c>
      <c r="J17" s="19">
        <v>859</v>
      </c>
      <c r="K17" s="19">
        <v>1266</v>
      </c>
      <c r="L17" s="19">
        <v>2145</v>
      </c>
      <c r="M17" s="19">
        <v>2802</v>
      </c>
      <c r="N17" s="19">
        <v>1860</v>
      </c>
      <c r="O17" s="19">
        <v>2457</v>
      </c>
      <c r="P17" s="19">
        <v>3098</v>
      </c>
      <c r="Q17" s="45">
        <v>2661</v>
      </c>
      <c r="R17" s="45">
        <v>1460</v>
      </c>
      <c r="S17" s="45">
        <v>2186</v>
      </c>
      <c r="T17" s="45">
        <v>1097</v>
      </c>
      <c r="U17" s="45">
        <v>176</v>
      </c>
      <c r="V17" s="45">
        <v>335</v>
      </c>
      <c r="W17" s="45">
        <v>370</v>
      </c>
      <c r="X17" s="45">
        <v>86</v>
      </c>
      <c r="Y17" s="47">
        <v>366</v>
      </c>
      <c r="Z17" s="47">
        <v>367</v>
      </c>
      <c r="AA17" s="43">
        <v>246</v>
      </c>
      <c r="AB17" s="43">
        <f>130+84</f>
        <v>214</v>
      </c>
      <c r="AC17" s="43">
        <v>164</v>
      </c>
      <c r="AD17" s="43">
        <v>487</v>
      </c>
      <c r="AE17" s="43">
        <v>773</v>
      </c>
    </row>
    <row r="18" spans="1:31" x14ac:dyDescent="0.2">
      <c r="A18" s="8"/>
      <c r="B18" s="10" t="s">
        <v>53</v>
      </c>
      <c r="D18" s="19">
        <v>135</v>
      </c>
      <c r="E18" s="19">
        <v>214</v>
      </c>
      <c r="F18" s="19">
        <v>74</v>
      </c>
      <c r="G18" s="19">
        <v>57</v>
      </c>
      <c r="H18" s="19">
        <v>46</v>
      </c>
      <c r="I18" s="20">
        <v>51</v>
      </c>
      <c r="J18" s="19">
        <v>43</v>
      </c>
      <c r="K18" s="19">
        <v>47</v>
      </c>
      <c r="L18" s="19">
        <v>40</v>
      </c>
      <c r="M18" s="19">
        <v>36</v>
      </c>
      <c r="N18" s="19">
        <v>61</v>
      </c>
      <c r="O18" s="19">
        <v>71</v>
      </c>
      <c r="P18" s="19">
        <v>64</v>
      </c>
      <c r="Q18" s="45">
        <v>109</v>
      </c>
      <c r="R18" s="45">
        <v>86</v>
      </c>
      <c r="S18" s="45">
        <v>83</v>
      </c>
      <c r="T18" s="45">
        <v>78</v>
      </c>
      <c r="U18" s="45">
        <v>49</v>
      </c>
      <c r="V18" s="45">
        <v>9</v>
      </c>
      <c r="W18" s="45">
        <v>33</v>
      </c>
      <c r="X18" s="45">
        <v>14</v>
      </c>
      <c r="Y18" s="47">
        <v>49</v>
      </c>
      <c r="Z18" s="47">
        <v>63</v>
      </c>
      <c r="AA18" s="43">
        <v>49</v>
      </c>
      <c r="AB18" s="43">
        <f>4+30</f>
        <v>34</v>
      </c>
      <c r="AC18" s="43">
        <v>16</v>
      </c>
      <c r="AD18" s="43">
        <v>2</v>
      </c>
      <c r="AE18" s="43"/>
    </row>
    <row r="19" spans="1:31" x14ac:dyDescent="0.2">
      <c r="A19" s="8"/>
      <c r="B19" s="10" t="s">
        <v>11</v>
      </c>
      <c r="D19" s="19">
        <v>76</v>
      </c>
      <c r="E19" s="19">
        <v>77</v>
      </c>
      <c r="F19" s="19">
        <v>33</v>
      </c>
      <c r="G19" s="19">
        <v>28</v>
      </c>
      <c r="H19" s="19">
        <v>24</v>
      </c>
      <c r="I19" s="20">
        <v>109</v>
      </c>
      <c r="J19" s="19">
        <v>56</v>
      </c>
      <c r="K19" s="19">
        <v>48</v>
      </c>
      <c r="L19" s="19">
        <v>36</v>
      </c>
      <c r="M19" s="19">
        <v>37</v>
      </c>
      <c r="N19" s="19">
        <v>114</v>
      </c>
      <c r="O19" s="19">
        <v>74</v>
      </c>
      <c r="P19" s="19">
        <v>46</v>
      </c>
      <c r="Q19" s="45">
        <v>53</v>
      </c>
      <c r="R19" s="45">
        <v>53</v>
      </c>
      <c r="S19" s="45">
        <v>73</v>
      </c>
      <c r="T19" s="45">
        <v>103</v>
      </c>
      <c r="U19" s="45">
        <v>55</v>
      </c>
      <c r="V19" s="45">
        <v>36</v>
      </c>
      <c r="W19" s="45">
        <v>57</v>
      </c>
      <c r="X19" s="45">
        <v>27</v>
      </c>
      <c r="Y19" s="47">
        <v>40</v>
      </c>
      <c r="Z19" s="47">
        <v>23</v>
      </c>
      <c r="AA19" s="43">
        <v>14</v>
      </c>
      <c r="AB19" s="43">
        <f>17+0</f>
        <v>17</v>
      </c>
      <c r="AC19" s="43">
        <v>27</v>
      </c>
      <c r="AD19" s="43">
        <v>8</v>
      </c>
      <c r="AE19" s="43"/>
    </row>
    <row r="20" spans="1:31" x14ac:dyDescent="0.2">
      <c r="A20" s="8"/>
      <c r="D20" s="19"/>
      <c r="E20" s="19"/>
      <c r="F20" s="19"/>
      <c r="G20" s="19"/>
      <c r="H20" s="19"/>
      <c r="I20" s="20"/>
      <c r="J20" s="19"/>
      <c r="K20" s="19"/>
      <c r="L20" s="19"/>
      <c r="M20" s="19"/>
      <c r="N20" s="19"/>
      <c r="O20" s="19"/>
      <c r="P20" s="19"/>
      <c r="Q20" s="45"/>
      <c r="R20" s="45"/>
      <c r="S20" s="45"/>
      <c r="T20" s="45"/>
      <c r="U20" s="45"/>
      <c r="V20" s="45"/>
      <c r="W20" s="45"/>
      <c r="X20" s="45"/>
      <c r="Y20" s="47"/>
      <c r="Z20" s="47"/>
      <c r="AA20" s="43"/>
      <c r="AB20" s="43"/>
      <c r="AC20" s="43"/>
      <c r="AD20" s="43"/>
      <c r="AE20" s="43"/>
    </row>
    <row r="21" spans="1:31" x14ac:dyDescent="0.2">
      <c r="A21" s="8"/>
      <c r="B21" s="16" t="s">
        <v>31</v>
      </c>
      <c r="C21" s="16"/>
      <c r="D21" s="19"/>
      <c r="E21" s="19"/>
      <c r="F21" s="19"/>
      <c r="G21" s="19"/>
      <c r="H21" s="19"/>
      <c r="I21" s="20"/>
      <c r="J21" s="19"/>
      <c r="K21" s="19"/>
      <c r="L21" s="19"/>
      <c r="M21" s="19"/>
      <c r="N21" s="19"/>
      <c r="O21" s="19"/>
      <c r="P21" s="19"/>
      <c r="Q21" s="45"/>
      <c r="R21" s="45"/>
      <c r="S21" s="45"/>
      <c r="T21" s="45"/>
      <c r="U21" s="45"/>
      <c r="V21" s="45"/>
      <c r="W21" s="45"/>
      <c r="X21" s="45"/>
      <c r="Y21" s="47"/>
      <c r="Z21" s="47"/>
      <c r="AA21" s="43"/>
      <c r="AB21" s="43"/>
      <c r="AC21" s="43"/>
      <c r="AD21" s="43"/>
      <c r="AE21" s="43"/>
    </row>
    <row r="22" spans="1:31" x14ac:dyDescent="0.2">
      <c r="A22" s="8"/>
      <c r="B22" s="18" t="s">
        <v>9</v>
      </c>
      <c r="C22" s="18"/>
      <c r="D22" s="19">
        <v>72</v>
      </c>
      <c r="E22" s="19">
        <v>151</v>
      </c>
      <c r="F22" s="19">
        <v>106</v>
      </c>
      <c r="G22" s="19">
        <v>110</v>
      </c>
      <c r="H22" s="19">
        <v>92</v>
      </c>
      <c r="I22" s="20">
        <v>104</v>
      </c>
      <c r="J22" s="19">
        <v>113</v>
      </c>
      <c r="K22" s="19">
        <v>64</v>
      </c>
      <c r="L22" s="19">
        <v>50</v>
      </c>
      <c r="M22" s="19">
        <v>37</v>
      </c>
      <c r="N22" s="19">
        <v>57</v>
      </c>
      <c r="O22" s="19">
        <v>49</v>
      </c>
      <c r="P22" s="19">
        <v>18</v>
      </c>
      <c r="Q22" s="45">
        <v>63</v>
      </c>
      <c r="R22" s="45">
        <v>61</v>
      </c>
      <c r="S22" s="45">
        <v>61</v>
      </c>
      <c r="T22" s="45">
        <v>67</v>
      </c>
      <c r="U22" s="45">
        <v>87</v>
      </c>
      <c r="V22" s="45">
        <v>75</v>
      </c>
      <c r="W22" s="45">
        <v>70</v>
      </c>
      <c r="X22" s="45">
        <v>67</v>
      </c>
      <c r="Y22" s="47">
        <v>74</v>
      </c>
      <c r="Z22" s="47">
        <v>62</v>
      </c>
      <c r="AA22" s="43">
        <v>76</v>
      </c>
      <c r="AB22" s="43">
        <v>62</v>
      </c>
      <c r="AC22" s="43">
        <v>61</v>
      </c>
      <c r="AD22" s="43">
        <v>58</v>
      </c>
      <c r="AE22" s="43">
        <v>21</v>
      </c>
    </row>
    <row r="23" spans="1:31" x14ac:dyDescent="0.2">
      <c r="A23" s="8"/>
      <c r="B23" s="10" t="s">
        <v>10</v>
      </c>
      <c r="D23" s="19">
        <v>2788</v>
      </c>
      <c r="E23" s="19">
        <v>4381</v>
      </c>
      <c r="F23" s="19">
        <v>8057</v>
      </c>
      <c r="G23" s="19">
        <v>8025</v>
      </c>
      <c r="H23" s="19">
        <v>8595</v>
      </c>
      <c r="I23" s="20">
        <v>8689</v>
      </c>
      <c r="J23" s="19">
        <v>9151</v>
      </c>
      <c r="K23" s="19">
        <v>6301</v>
      </c>
      <c r="L23" s="19">
        <v>4868</v>
      </c>
      <c r="M23" s="19">
        <v>4526</v>
      </c>
      <c r="N23" s="19">
        <v>5455</v>
      </c>
      <c r="O23" s="19">
        <v>6062</v>
      </c>
      <c r="P23" s="19">
        <v>3158</v>
      </c>
      <c r="Q23" s="45">
        <v>3925</v>
      </c>
      <c r="R23" s="45">
        <v>3519</v>
      </c>
      <c r="S23" s="45">
        <v>3996</v>
      </c>
      <c r="T23" s="45">
        <v>2788</v>
      </c>
      <c r="U23" s="45">
        <v>3194</v>
      </c>
      <c r="V23" s="45">
        <v>1996</v>
      </c>
      <c r="W23" s="45">
        <v>2383</v>
      </c>
      <c r="X23" s="45">
        <v>2744</v>
      </c>
      <c r="Y23" s="47">
        <v>2637</v>
      </c>
      <c r="Z23" s="47">
        <v>2255</v>
      </c>
      <c r="AA23" s="43">
        <v>1937</v>
      </c>
      <c r="AB23" s="43">
        <v>2080</v>
      </c>
      <c r="AC23" s="43">
        <v>1943</v>
      </c>
      <c r="AD23" s="43">
        <v>1664</v>
      </c>
      <c r="AE23" s="43">
        <v>1231</v>
      </c>
    </row>
    <row r="24" spans="1:31" x14ac:dyDescent="0.2">
      <c r="A24" s="8"/>
      <c r="B24" s="10" t="s">
        <v>53</v>
      </c>
      <c r="D24" s="19">
        <v>29</v>
      </c>
      <c r="E24" s="19">
        <v>57</v>
      </c>
      <c r="F24" s="19">
        <v>86</v>
      </c>
      <c r="G24" s="19">
        <v>126</v>
      </c>
      <c r="H24" s="19">
        <v>182</v>
      </c>
      <c r="I24" s="20">
        <v>105</v>
      </c>
      <c r="J24" s="19">
        <v>107</v>
      </c>
      <c r="K24" s="19">
        <v>25</v>
      </c>
      <c r="L24" s="19">
        <v>37</v>
      </c>
      <c r="M24" s="19">
        <v>35</v>
      </c>
      <c r="N24" s="19">
        <v>34</v>
      </c>
      <c r="O24" s="19">
        <v>49</v>
      </c>
      <c r="P24" s="19">
        <v>22</v>
      </c>
      <c r="Q24" s="45">
        <v>42</v>
      </c>
      <c r="R24" s="45">
        <v>48</v>
      </c>
      <c r="S24" s="45">
        <v>122</v>
      </c>
      <c r="T24" s="45">
        <v>19</v>
      </c>
      <c r="U24" s="45">
        <v>31</v>
      </c>
      <c r="V24" s="45">
        <v>16</v>
      </c>
      <c r="W24" s="45">
        <v>26</v>
      </c>
      <c r="X24" s="45">
        <v>15</v>
      </c>
      <c r="Y24" s="47">
        <v>21</v>
      </c>
      <c r="Z24" s="47">
        <v>16</v>
      </c>
      <c r="AA24" s="43">
        <v>31</v>
      </c>
      <c r="AB24" s="43">
        <v>35</v>
      </c>
      <c r="AC24" s="43">
        <v>25</v>
      </c>
      <c r="AD24" s="43">
        <v>9</v>
      </c>
      <c r="AE24" s="43"/>
    </row>
    <row r="25" spans="1:31" x14ac:dyDescent="0.2">
      <c r="A25" s="8"/>
      <c r="B25" s="10" t="s">
        <v>11</v>
      </c>
      <c r="D25" s="19">
        <v>114</v>
      </c>
      <c r="E25" s="19">
        <v>320</v>
      </c>
      <c r="F25" s="19">
        <v>278</v>
      </c>
      <c r="G25" s="19">
        <v>240</v>
      </c>
      <c r="H25" s="19">
        <v>222</v>
      </c>
      <c r="I25" s="20">
        <v>315</v>
      </c>
      <c r="J25" s="19">
        <v>301</v>
      </c>
      <c r="K25" s="19">
        <v>174</v>
      </c>
      <c r="L25" s="19">
        <v>66</v>
      </c>
      <c r="M25" s="19">
        <v>110</v>
      </c>
      <c r="N25" s="19">
        <v>136</v>
      </c>
      <c r="O25" s="19">
        <v>194</v>
      </c>
      <c r="P25" s="19">
        <v>183</v>
      </c>
      <c r="Q25" s="45">
        <v>235</v>
      </c>
      <c r="R25" s="45">
        <v>151</v>
      </c>
      <c r="S25" s="45">
        <v>180</v>
      </c>
      <c r="T25" s="45">
        <v>206</v>
      </c>
      <c r="U25" s="45">
        <v>163</v>
      </c>
      <c r="V25" s="45">
        <v>164</v>
      </c>
      <c r="W25" s="45">
        <v>153</v>
      </c>
      <c r="X25" s="45">
        <v>160</v>
      </c>
      <c r="Y25" s="47">
        <v>168</v>
      </c>
      <c r="Z25" s="47">
        <v>164</v>
      </c>
      <c r="AA25" s="43">
        <v>236</v>
      </c>
      <c r="AB25" s="43">
        <v>194</v>
      </c>
      <c r="AC25" s="43">
        <v>147</v>
      </c>
      <c r="AD25" s="43">
        <v>180</v>
      </c>
      <c r="AE25" s="43"/>
    </row>
    <row r="26" spans="1:31" x14ac:dyDescent="0.2">
      <c r="A26" s="8"/>
      <c r="D26" s="19"/>
      <c r="E26" s="19"/>
      <c r="F26" s="19"/>
      <c r="G26" s="19"/>
      <c r="H26" s="19"/>
      <c r="I26" s="20"/>
      <c r="J26" s="19"/>
      <c r="K26" s="19"/>
      <c r="L26" s="19"/>
      <c r="M26" s="19"/>
      <c r="N26" s="19"/>
      <c r="O26" s="19"/>
      <c r="P26" s="19"/>
      <c r="Q26" s="45"/>
      <c r="R26" s="45"/>
      <c r="S26" s="45"/>
      <c r="T26" s="45"/>
      <c r="U26" s="45"/>
      <c r="V26" s="45"/>
      <c r="W26" s="45"/>
      <c r="X26" s="45"/>
      <c r="Y26" s="47"/>
      <c r="Z26" s="47"/>
      <c r="AA26" s="43"/>
      <c r="AB26" s="43"/>
      <c r="AC26" s="43"/>
      <c r="AD26" s="43"/>
      <c r="AE26" s="43"/>
    </row>
    <row r="27" spans="1:31" x14ac:dyDescent="0.2">
      <c r="A27" s="8"/>
      <c r="B27" s="23" t="s">
        <v>38</v>
      </c>
      <c r="C27" s="23"/>
      <c r="Q27" s="50"/>
      <c r="R27" s="50"/>
      <c r="S27" s="50"/>
      <c r="T27" s="50"/>
      <c r="U27" s="45"/>
      <c r="V27" s="50"/>
      <c r="W27" s="50"/>
      <c r="X27" s="50"/>
      <c r="Y27" s="51"/>
      <c r="Z27" s="51"/>
      <c r="AA27" s="43"/>
      <c r="AB27" s="43"/>
      <c r="AC27" s="43"/>
      <c r="AD27" s="43"/>
      <c r="AE27" s="43"/>
    </row>
    <row r="28" spans="1:31" x14ac:dyDescent="0.2">
      <c r="A28" s="8"/>
      <c r="B28" s="18" t="s">
        <v>9</v>
      </c>
      <c r="C28" s="18"/>
      <c r="D28" s="19">
        <v>261</v>
      </c>
      <c r="E28" s="19">
        <v>359</v>
      </c>
      <c r="F28" s="19">
        <v>551</v>
      </c>
      <c r="G28" s="19">
        <v>745</v>
      </c>
      <c r="H28" s="19">
        <v>1051</v>
      </c>
      <c r="I28" s="20">
        <v>1233</v>
      </c>
      <c r="J28" s="19">
        <v>1509</v>
      </c>
      <c r="K28" s="19">
        <v>1621</v>
      </c>
      <c r="L28" s="19">
        <v>1500</v>
      </c>
      <c r="M28" s="19">
        <v>1603</v>
      </c>
      <c r="N28" s="19">
        <v>1706</v>
      </c>
      <c r="O28" s="19">
        <v>1777</v>
      </c>
      <c r="P28" s="19">
        <v>1654</v>
      </c>
      <c r="Q28" s="45"/>
      <c r="R28" s="45"/>
      <c r="S28" s="45"/>
      <c r="T28" s="45"/>
      <c r="U28" s="45">
        <v>1</v>
      </c>
      <c r="V28" s="45">
        <v>1</v>
      </c>
      <c r="W28" s="45">
        <v>11</v>
      </c>
      <c r="X28" s="45">
        <v>1</v>
      </c>
      <c r="Y28" s="47">
        <v>3</v>
      </c>
      <c r="Z28" s="47">
        <v>7</v>
      </c>
      <c r="AA28" s="43">
        <v>18</v>
      </c>
      <c r="AB28" s="43">
        <v>15</v>
      </c>
      <c r="AC28" s="43">
        <v>14</v>
      </c>
      <c r="AD28" s="43">
        <v>20</v>
      </c>
      <c r="AE28" s="43">
        <v>24</v>
      </c>
    </row>
    <row r="29" spans="1:31" x14ac:dyDescent="0.2">
      <c r="A29" s="8"/>
      <c r="B29" s="10" t="s">
        <v>10</v>
      </c>
      <c r="D29" s="19">
        <v>26393</v>
      </c>
      <c r="E29" s="19">
        <v>28844</v>
      </c>
      <c r="F29" s="19">
        <v>28241</v>
      </c>
      <c r="G29" s="19">
        <v>32682</v>
      </c>
      <c r="H29" s="19">
        <v>35339</v>
      </c>
      <c r="I29" s="20">
        <v>38140</v>
      </c>
      <c r="J29" s="19">
        <v>50853</v>
      </c>
      <c r="K29" s="19">
        <v>51528</v>
      </c>
      <c r="L29" s="19">
        <v>53491</v>
      </c>
      <c r="M29" s="19">
        <v>56596</v>
      </c>
      <c r="N29" s="19">
        <v>59917</v>
      </c>
      <c r="O29" s="19">
        <v>52442</v>
      </c>
      <c r="P29" s="19">
        <v>47323</v>
      </c>
      <c r="Q29" s="45"/>
      <c r="R29" s="45"/>
      <c r="S29" s="45"/>
      <c r="T29" s="45"/>
      <c r="U29" s="45">
        <v>32</v>
      </c>
      <c r="V29" s="45">
        <v>49</v>
      </c>
      <c r="W29" s="45">
        <v>46</v>
      </c>
      <c r="X29" s="45">
        <v>44</v>
      </c>
      <c r="Y29" s="47">
        <v>95</v>
      </c>
      <c r="Z29" s="47">
        <v>164</v>
      </c>
      <c r="AA29" s="43">
        <v>24980</v>
      </c>
      <c r="AB29" s="43">
        <v>22866</v>
      </c>
      <c r="AC29" s="43">
        <v>22294</v>
      </c>
      <c r="AD29" s="43">
        <v>21620</v>
      </c>
      <c r="AE29" s="43">
        <v>511</v>
      </c>
    </row>
    <row r="30" spans="1:31" x14ac:dyDescent="0.2">
      <c r="A30" s="8"/>
      <c r="B30" s="10" t="s">
        <v>53</v>
      </c>
      <c r="D30" s="19">
        <v>268</v>
      </c>
      <c r="E30" s="19">
        <v>238</v>
      </c>
      <c r="F30" s="19">
        <v>298</v>
      </c>
      <c r="G30" s="19">
        <v>195</v>
      </c>
      <c r="H30" s="19">
        <v>334</v>
      </c>
      <c r="I30" s="20">
        <v>230</v>
      </c>
      <c r="J30" s="19">
        <v>351</v>
      </c>
      <c r="K30" s="19">
        <v>285</v>
      </c>
      <c r="L30" s="19">
        <v>150</v>
      </c>
      <c r="M30" s="19">
        <v>142</v>
      </c>
      <c r="N30" s="19">
        <v>202</v>
      </c>
      <c r="O30" s="19">
        <v>119</v>
      </c>
      <c r="P30" s="19">
        <v>187</v>
      </c>
      <c r="Q30" s="45"/>
      <c r="R30" s="45"/>
      <c r="S30" s="45"/>
      <c r="T30" s="45"/>
      <c r="U30" s="46">
        <v>0</v>
      </c>
      <c r="V30" s="45">
        <v>1</v>
      </c>
      <c r="W30" s="45">
        <v>1</v>
      </c>
      <c r="X30" s="45">
        <v>1</v>
      </c>
      <c r="Y30" s="47">
        <v>3</v>
      </c>
      <c r="Z30" s="47">
        <v>4</v>
      </c>
      <c r="AA30" s="43">
        <v>60</v>
      </c>
      <c r="AB30" s="43">
        <v>21</v>
      </c>
      <c r="AC30" s="43">
        <v>20</v>
      </c>
      <c r="AD30" s="43">
        <v>19</v>
      </c>
      <c r="AE30" s="43"/>
    </row>
    <row r="31" spans="1:31" x14ac:dyDescent="0.2">
      <c r="A31" s="8"/>
      <c r="B31" s="10" t="s">
        <v>11</v>
      </c>
      <c r="D31" s="19">
        <v>351</v>
      </c>
      <c r="E31" s="19">
        <v>325</v>
      </c>
      <c r="F31" s="19">
        <v>422</v>
      </c>
      <c r="G31" s="19">
        <v>973</v>
      </c>
      <c r="H31" s="19">
        <v>1292</v>
      </c>
      <c r="I31" s="20">
        <v>1114</v>
      </c>
      <c r="J31" s="19">
        <v>1335</v>
      </c>
      <c r="K31" s="19">
        <v>1771</v>
      </c>
      <c r="L31" s="19">
        <v>1539</v>
      </c>
      <c r="M31" s="19">
        <v>1611</v>
      </c>
      <c r="N31" s="19">
        <v>1603</v>
      </c>
      <c r="O31" s="19">
        <v>1665</v>
      </c>
      <c r="P31" s="19">
        <v>1673</v>
      </c>
      <c r="Q31" s="45"/>
      <c r="R31" s="45"/>
      <c r="S31" s="45"/>
      <c r="T31" s="45"/>
      <c r="U31" s="45">
        <v>7</v>
      </c>
      <c r="V31" s="45">
        <v>6</v>
      </c>
      <c r="W31" s="46">
        <v>0</v>
      </c>
      <c r="X31" s="46">
        <v>0</v>
      </c>
      <c r="Y31" s="48">
        <v>0</v>
      </c>
      <c r="Z31" s="47">
        <v>3</v>
      </c>
      <c r="AA31" s="43">
        <v>67</v>
      </c>
      <c r="AB31" s="43">
        <v>67</v>
      </c>
      <c r="AC31" s="43">
        <v>67</v>
      </c>
      <c r="AD31" s="43">
        <v>87</v>
      </c>
      <c r="AE31" s="43"/>
    </row>
    <row r="32" spans="1:31" x14ac:dyDescent="0.2">
      <c r="A32" s="8"/>
      <c r="D32" s="19"/>
      <c r="E32" s="19"/>
      <c r="F32" s="19"/>
      <c r="G32" s="19"/>
      <c r="H32" s="19"/>
      <c r="I32" s="20"/>
      <c r="J32" s="19"/>
      <c r="K32" s="19"/>
      <c r="L32" s="19"/>
      <c r="M32" s="19"/>
      <c r="N32" s="19"/>
      <c r="O32" s="19"/>
      <c r="P32" s="19"/>
      <c r="Q32" s="45"/>
      <c r="R32" s="45"/>
      <c r="S32" s="45"/>
      <c r="T32" s="45"/>
      <c r="U32" s="45"/>
      <c r="V32" s="45"/>
      <c r="W32" s="45"/>
      <c r="X32" s="45"/>
      <c r="Y32" s="47"/>
      <c r="Z32" s="47"/>
      <c r="AA32" s="43"/>
      <c r="AB32" s="43"/>
      <c r="AC32" s="43"/>
      <c r="AD32" s="43"/>
      <c r="AE32" s="43"/>
    </row>
    <row r="33" spans="1:31" x14ac:dyDescent="0.2">
      <c r="A33" s="8"/>
      <c r="B33" s="16" t="s">
        <v>32</v>
      </c>
      <c r="C33" s="16"/>
      <c r="D33" s="19"/>
      <c r="E33" s="19"/>
      <c r="F33" s="19"/>
      <c r="G33" s="19"/>
      <c r="H33" s="19"/>
      <c r="I33" s="20"/>
      <c r="J33" s="19"/>
      <c r="K33" s="19"/>
      <c r="L33" s="19"/>
      <c r="M33" s="19"/>
      <c r="N33" s="19"/>
      <c r="O33" s="19"/>
      <c r="P33" s="19"/>
      <c r="Q33" s="45"/>
      <c r="R33" s="45"/>
      <c r="S33" s="45"/>
      <c r="T33" s="45"/>
      <c r="U33" s="45"/>
      <c r="V33" s="45"/>
      <c r="W33" s="45"/>
      <c r="X33" s="45"/>
      <c r="Y33" s="47"/>
      <c r="Z33" s="47"/>
      <c r="AA33" s="43"/>
      <c r="AB33" s="43"/>
      <c r="AC33" s="43"/>
    </row>
    <row r="34" spans="1:31" x14ac:dyDescent="0.2">
      <c r="A34" s="8"/>
      <c r="B34" s="18" t="s">
        <v>9</v>
      </c>
      <c r="C34" s="18"/>
      <c r="D34" s="19">
        <v>6</v>
      </c>
      <c r="E34" s="19">
        <v>6</v>
      </c>
      <c r="F34" s="19">
        <v>7</v>
      </c>
      <c r="G34" s="19">
        <v>2</v>
      </c>
      <c r="H34" s="19">
        <v>2</v>
      </c>
      <c r="I34" s="20">
        <v>2</v>
      </c>
      <c r="J34" s="19">
        <v>5</v>
      </c>
      <c r="K34" s="19">
        <v>0</v>
      </c>
      <c r="L34" s="19">
        <v>1</v>
      </c>
      <c r="M34" s="19">
        <v>24</v>
      </c>
      <c r="N34" s="19">
        <v>0</v>
      </c>
      <c r="O34" s="19">
        <v>1</v>
      </c>
      <c r="P34" s="19">
        <v>7</v>
      </c>
      <c r="Q34" s="45">
        <v>8</v>
      </c>
      <c r="R34" s="45">
        <v>7</v>
      </c>
      <c r="S34" s="45">
        <v>5</v>
      </c>
      <c r="T34" s="45">
        <v>1</v>
      </c>
      <c r="U34" s="45">
        <v>2</v>
      </c>
      <c r="V34" s="46">
        <v>0</v>
      </c>
      <c r="W34" s="46">
        <v>0</v>
      </c>
      <c r="X34" s="46">
        <v>2</v>
      </c>
      <c r="Y34" s="47">
        <v>2</v>
      </c>
      <c r="Z34" s="47">
        <v>5</v>
      </c>
      <c r="AA34" s="43">
        <v>4</v>
      </c>
      <c r="AB34" s="43">
        <v>3</v>
      </c>
      <c r="AC34" s="43">
        <v>4</v>
      </c>
      <c r="AD34" s="43">
        <v>4</v>
      </c>
      <c r="AE34" s="43">
        <v>2</v>
      </c>
    </row>
    <row r="35" spans="1:31" x14ac:dyDescent="0.2">
      <c r="A35" s="8"/>
      <c r="B35" s="10" t="s">
        <v>10</v>
      </c>
      <c r="D35" s="19">
        <v>211</v>
      </c>
      <c r="E35" s="19">
        <v>264</v>
      </c>
      <c r="F35" s="19">
        <v>291</v>
      </c>
      <c r="G35" s="19">
        <v>75</v>
      </c>
      <c r="H35" s="19">
        <v>22</v>
      </c>
      <c r="I35" s="20">
        <v>124</v>
      </c>
      <c r="J35" s="19">
        <v>338</v>
      </c>
      <c r="K35" s="19">
        <v>0</v>
      </c>
      <c r="L35" s="19">
        <v>27</v>
      </c>
      <c r="M35" s="19">
        <v>211</v>
      </c>
      <c r="N35" s="19">
        <v>0</v>
      </c>
      <c r="O35" s="19">
        <v>7</v>
      </c>
      <c r="P35" s="19">
        <v>209</v>
      </c>
      <c r="Q35" s="45">
        <v>187</v>
      </c>
      <c r="R35" s="45">
        <v>360</v>
      </c>
      <c r="S35" s="45">
        <v>481</v>
      </c>
      <c r="T35" s="45">
        <v>4</v>
      </c>
      <c r="U35" s="45">
        <v>14</v>
      </c>
      <c r="V35" s="46">
        <v>0</v>
      </c>
      <c r="W35" s="46">
        <v>0</v>
      </c>
      <c r="X35" s="46">
        <v>173</v>
      </c>
      <c r="Y35" s="47">
        <v>368</v>
      </c>
      <c r="Z35" s="47">
        <v>356</v>
      </c>
      <c r="AA35" s="43">
        <v>659</v>
      </c>
      <c r="AB35" s="43">
        <v>557</v>
      </c>
      <c r="AC35" s="43">
        <v>626</v>
      </c>
      <c r="AD35" s="43">
        <v>572</v>
      </c>
      <c r="AE35" s="43">
        <v>641</v>
      </c>
    </row>
    <row r="36" spans="1:31" x14ac:dyDescent="0.2">
      <c r="A36" s="8"/>
      <c r="B36" s="10" t="s">
        <v>53</v>
      </c>
      <c r="D36" s="19">
        <v>5</v>
      </c>
      <c r="E36" s="19">
        <v>5</v>
      </c>
      <c r="F36" s="19">
        <v>4</v>
      </c>
      <c r="G36" s="19">
        <v>4</v>
      </c>
      <c r="H36" s="19">
        <v>11</v>
      </c>
      <c r="I36" s="20">
        <v>0</v>
      </c>
      <c r="J36" s="19">
        <v>8</v>
      </c>
      <c r="K36" s="19">
        <v>0</v>
      </c>
      <c r="L36" s="19">
        <v>1</v>
      </c>
      <c r="M36" s="19">
        <v>1</v>
      </c>
      <c r="N36" s="19">
        <v>0</v>
      </c>
      <c r="O36" s="19">
        <v>3</v>
      </c>
      <c r="P36" s="19">
        <v>1</v>
      </c>
      <c r="Q36" s="45">
        <v>6</v>
      </c>
      <c r="R36" s="45">
        <v>2</v>
      </c>
      <c r="S36" s="45">
        <v>3</v>
      </c>
      <c r="T36" s="45">
        <v>1</v>
      </c>
      <c r="U36" s="45"/>
      <c r="V36" s="46">
        <v>0</v>
      </c>
      <c r="W36" s="46">
        <v>0</v>
      </c>
      <c r="X36" s="46">
        <v>5</v>
      </c>
      <c r="Y36" s="47">
        <v>4</v>
      </c>
      <c r="Z36" s="47">
        <v>20</v>
      </c>
      <c r="AA36" s="43">
        <v>25</v>
      </c>
      <c r="AB36" s="43">
        <v>15</v>
      </c>
      <c r="AC36" s="43">
        <v>12</v>
      </c>
      <c r="AD36" s="43">
        <v>10</v>
      </c>
      <c r="AE36" s="43"/>
    </row>
    <row r="37" spans="1:31" x14ac:dyDescent="0.2">
      <c r="A37" s="8"/>
      <c r="B37" s="10" t="s">
        <v>11</v>
      </c>
      <c r="D37" s="19">
        <v>14</v>
      </c>
      <c r="E37" s="19">
        <v>9</v>
      </c>
      <c r="F37" s="19">
        <v>23</v>
      </c>
      <c r="G37" s="19">
        <v>2</v>
      </c>
      <c r="H37" s="19">
        <v>24</v>
      </c>
      <c r="I37" s="20">
        <v>5</v>
      </c>
      <c r="J37" s="19">
        <v>19</v>
      </c>
      <c r="K37" s="19">
        <v>0</v>
      </c>
      <c r="L37" s="19">
        <v>0</v>
      </c>
      <c r="M37" s="19">
        <v>23</v>
      </c>
      <c r="N37" s="19">
        <v>0</v>
      </c>
      <c r="O37" s="19">
        <v>0</v>
      </c>
      <c r="P37" s="19">
        <v>31</v>
      </c>
      <c r="Q37" s="45">
        <v>7</v>
      </c>
      <c r="R37" s="45">
        <v>35</v>
      </c>
      <c r="S37" s="45">
        <v>12</v>
      </c>
      <c r="T37" s="45">
        <v>6</v>
      </c>
      <c r="U37" s="45">
        <v>12</v>
      </c>
      <c r="V37" s="46">
        <v>0</v>
      </c>
      <c r="W37" s="46">
        <v>0</v>
      </c>
      <c r="X37" s="46">
        <v>56</v>
      </c>
      <c r="Y37" s="47">
        <v>6</v>
      </c>
      <c r="Z37" s="47">
        <v>6</v>
      </c>
      <c r="AA37" s="43">
        <v>10</v>
      </c>
      <c r="AB37" s="43">
        <v>4</v>
      </c>
      <c r="AC37" s="43">
        <v>16</v>
      </c>
      <c r="AD37" s="43">
        <v>22</v>
      </c>
      <c r="AE37" s="43"/>
    </row>
    <row r="38" spans="1:31" x14ac:dyDescent="0.2">
      <c r="A38" s="8"/>
      <c r="D38" s="19"/>
      <c r="E38" s="19"/>
      <c r="F38" s="19"/>
      <c r="G38" s="19"/>
      <c r="H38" s="19"/>
      <c r="I38" s="20"/>
      <c r="J38" s="19"/>
      <c r="K38" s="19"/>
      <c r="L38" s="19"/>
      <c r="M38" s="19"/>
      <c r="N38" s="19"/>
      <c r="O38" s="19"/>
      <c r="P38" s="19"/>
      <c r="Q38" s="45"/>
      <c r="R38" s="45"/>
      <c r="S38" s="45"/>
      <c r="T38" s="45"/>
      <c r="U38" s="45"/>
      <c r="V38" s="45"/>
      <c r="W38" s="45"/>
      <c r="X38" s="45"/>
      <c r="Y38" s="47"/>
      <c r="Z38" s="47"/>
      <c r="AA38" s="43"/>
      <c r="AB38" s="43"/>
      <c r="AC38" s="43"/>
      <c r="AD38" s="43"/>
      <c r="AE38" s="43"/>
    </row>
    <row r="39" spans="1:31" x14ac:dyDescent="0.2">
      <c r="A39" s="8"/>
      <c r="B39" s="16" t="s">
        <v>33</v>
      </c>
      <c r="C39" s="16"/>
      <c r="D39" s="19"/>
      <c r="E39" s="19"/>
      <c r="F39" s="19"/>
      <c r="G39" s="19"/>
      <c r="H39" s="19"/>
      <c r="I39" s="20"/>
      <c r="J39" s="19"/>
      <c r="K39" s="19"/>
      <c r="L39" s="19"/>
      <c r="M39" s="19"/>
      <c r="N39" s="19"/>
      <c r="O39" s="19"/>
      <c r="P39" s="19"/>
      <c r="Q39" s="45"/>
      <c r="R39" s="45"/>
      <c r="S39" s="45"/>
      <c r="T39" s="45"/>
      <c r="U39" s="45"/>
      <c r="V39" s="45"/>
      <c r="W39" s="45"/>
      <c r="X39" s="45"/>
      <c r="Y39" s="47"/>
      <c r="Z39" s="47"/>
      <c r="AA39" s="50"/>
      <c r="AB39" s="43"/>
      <c r="AC39" s="43"/>
      <c r="AD39" s="43"/>
      <c r="AE39" s="43"/>
    </row>
    <row r="40" spans="1:31" x14ac:dyDescent="0.2">
      <c r="A40" s="8"/>
      <c r="B40" s="18" t="s">
        <v>9</v>
      </c>
      <c r="C40" s="18"/>
      <c r="D40" s="19">
        <v>12</v>
      </c>
      <c r="E40" s="19">
        <v>12</v>
      </c>
      <c r="F40" s="19">
        <v>8</v>
      </c>
      <c r="G40" s="19">
        <v>10</v>
      </c>
      <c r="H40" s="19">
        <v>9</v>
      </c>
      <c r="I40" s="20">
        <v>8</v>
      </c>
      <c r="J40" s="19">
        <v>5</v>
      </c>
      <c r="K40" s="19">
        <v>13</v>
      </c>
      <c r="L40" s="19">
        <v>12</v>
      </c>
      <c r="M40" s="19">
        <v>14</v>
      </c>
      <c r="N40" s="19">
        <v>13</v>
      </c>
      <c r="O40" s="19">
        <v>20</v>
      </c>
      <c r="P40" s="19">
        <v>6</v>
      </c>
      <c r="Q40" s="45">
        <v>12</v>
      </c>
      <c r="R40" s="45">
        <v>24</v>
      </c>
      <c r="S40" s="45">
        <v>8</v>
      </c>
      <c r="T40" s="45">
        <v>5</v>
      </c>
      <c r="U40" s="45">
        <v>4</v>
      </c>
      <c r="V40" s="45">
        <v>4</v>
      </c>
      <c r="W40" s="45">
        <v>3</v>
      </c>
      <c r="X40" s="45">
        <v>4</v>
      </c>
      <c r="Y40" s="47">
        <v>2</v>
      </c>
      <c r="Z40" s="47">
        <v>7</v>
      </c>
      <c r="AA40" s="43">
        <v>3</v>
      </c>
      <c r="AB40" s="43">
        <v>4</v>
      </c>
      <c r="AC40" s="43">
        <v>3</v>
      </c>
      <c r="AD40" s="43">
        <v>4</v>
      </c>
      <c r="AE40" s="43">
        <v>3</v>
      </c>
    </row>
    <row r="41" spans="1:31" x14ac:dyDescent="0.2">
      <c r="A41" s="8"/>
      <c r="B41" s="10" t="s">
        <v>10</v>
      </c>
      <c r="D41" s="19">
        <v>747</v>
      </c>
      <c r="E41" s="19">
        <v>644</v>
      </c>
      <c r="F41" s="19">
        <v>439</v>
      </c>
      <c r="G41" s="19">
        <v>924</v>
      </c>
      <c r="H41" s="19">
        <v>687</v>
      </c>
      <c r="I41" s="20">
        <v>659</v>
      </c>
      <c r="J41" s="19">
        <v>394</v>
      </c>
      <c r="K41" s="19">
        <v>678</v>
      </c>
      <c r="L41" s="19">
        <v>387</v>
      </c>
      <c r="M41" s="19">
        <v>501</v>
      </c>
      <c r="N41" s="19">
        <v>471</v>
      </c>
      <c r="O41" s="19">
        <v>556</v>
      </c>
      <c r="P41" s="19">
        <v>249</v>
      </c>
      <c r="Q41" s="45">
        <v>149</v>
      </c>
      <c r="R41" s="45">
        <v>115</v>
      </c>
      <c r="S41" s="45">
        <v>290</v>
      </c>
      <c r="T41" s="45">
        <v>271</v>
      </c>
      <c r="U41" s="45">
        <v>302</v>
      </c>
      <c r="V41" s="45">
        <v>400</v>
      </c>
      <c r="W41" s="45">
        <v>258</v>
      </c>
      <c r="X41" s="45">
        <v>413</v>
      </c>
      <c r="Y41" s="47">
        <v>368</v>
      </c>
      <c r="Z41" s="47">
        <v>410</v>
      </c>
      <c r="AA41" s="43">
        <v>468</v>
      </c>
      <c r="AB41" s="43">
        <v>403</v>
      </c>
      <c r="AC41" s="43">
        <v>466</v>
      </c>
      <c r="AD41" s="43">
        <v>563</v>
      </c>
      <c r="AE41" s="43">
        <v>461</v>
      </c>
    </row>
    <row r="42" spans="1:31" x14ac:dyDescent="0.2">
      <c r="A42" s="8"/>
      <c r="B42" s="10" t="s">
        <v>53</v>
      </c>
      <c r="D42" s="19">
        <v>10</v>
      </c>
      <c r="E42" s="19">
        <v>52</v>
      </c>
      <c r="F42" s="19">
        <v>34</v>
      </c>
      <c r="G42" s="19">
        <v>44</v>
      </c>
      <c r="H42" s="19">
        <v>21</v>
      </c>
      <c r="I42" s="20">
        <v>19</v>
      </c>
      <c r="J42" s="19">
        <v>2</v>
      </c>
      <c r="K42" s="19">
        <v>45</v>
      </c>
      <c r="L42" s="19">
        <v>20</v>
      </c>
      <c r="M42" s="19">
        <v>12</v>
      </c>
      <c r="N42" s="19">
        <v>16</v>
      </c>
      <c r="O42" s="19">
        <v>38</v>
      </c>
      <c r="P42" s="19">
        <v>6</v>
      </c>
      <c r="Q42" s="45">
        <v>23</v>
      </c>
      <c r="R42" s="45">
        <v>35</v>
      </c>
      <c r="S42" s="45">
        <v>33</v>
      </c>
      <c r="T42" s="45">
        <v>12</v>
      </c>
      <c r="U42" s="45">
        <v>7</v>
      </c>
      <c r="V42" s="45">
        <v>5</v>
      </c>
      <c r="W42" s="46">
        <v>0</v>
      </c>
      <c r="X42" s="45">
        <v>4</v>
      </c>
      <c r="Y42" s="47">
        <v>4</v>
      </c>
      <c r="Z42" s="47">
        <v>11</v>
      </c>
      <c r="AA42" s="43">
        <v>1</v>
      </c>
      <c r="AB42" s="43">
        <v>1</v>
      </c>
      <c r="AC42" s="43">
        <v>0</v>
      </c>
      <c r="AD42" s="43">
        <v>8</v>
      </c>
      <c r="AE42" s="43"/>
    </row>
    <row r="43" spans="1:31" x14ac:dyDescent="0.2">
      <c r="A43" s="8"/>
      <c r="B43" s="10" t="s">
        <v>11</v>
      </c>
      <c r="D43" s="19">
        <v>19</v>
      </c>
      <c r="E43" s="19">
        <v>32</v>
      </c>
      <c r="F43" s="19">
        <v>18</v>
      </c>
      <c r="G43" s="19">
        <v>35</v>
      </c>
      <c r="H43" s="19">
        <v>42</v>
      </c>
      <c r="I43" s="20">
        <v>45</v>
      </c>
      <c r="J43" s="19">
        <v>7</v>
      </c>
      <c r="K43" s="19">
        <v>46</v>
      </c>
      <c r="L43" s="19">
        <v>17</v>
      </c>
      <c r="M43" s="19">
        <v>37</v>
      </c>
      <c r="N43" s="19">
        <v>5</v>
      </c>
      <c r="O43" s="19">
        <v>21</v>
      </c>
      <c r="P43" s="19">
        <v>23</v>
      </c>
      <c r="Q43" s="45">
        <v>33</v>
      </c>
      <c r="R43" s="45">
        <v>18</v>
      </c>
      <c r="S43" s="45">
        <v>7</v>
      </c>
      <c r="T43" s="45">
        <v>6</v>
      </c>
      <c r="U43" s="45">
        <v>7</v>
      </c>
      <c r="V43" s="45">
        <v>8</v>
      </c>
      <c r="W43" s="45">
        <v>5</v>
      </c>
      <c r="X43" s="45">
        <v>9</v>
      </c>
      <c r="Y43" s="47">
        <v>6</v>
      </c>
      <c r="Z43" s="47">
        <v>10</v>
      </c>
      <c r="AA43" s="43">
        <v>5</v>
      </c>
      <c r="AB43" s="43">
        <v>7</v>
      </c>
      <c r="AC43" s="43">
        <v>7</v>
      </c>
      <c r="AD43" s="43">
        <v>7</v>
      </c>
      <c r="AE43" s="43"/>
    </row>
    <row r="44" spans="1:31" x14ac:dyDescent="0.2">
      <c r="A44" s="8"/>
      <c r="L44" s="19"/>
      <c r="M44" s="19"/>
      <c r="N44" s="19"/>
      <c r="O44" s="19"/>
      <c r="P44" s="19"/>
      <c r="Q44" s="45"/>
      <c r="R44" s="45"/>
      <c r="S44" s="45"/>
      <c r="T44" s="45"/>
      <c r="U44" s="45"/>
      <c r="V44" s="45"/>
      <c r="W44" s="45"/>
      <c r="X44" s="45"/>
      <c r="Y44" s="47"/>
      <c r="Z44" s="47"/>
      <c r="AA44" s="43"/>
      <c r="AB44" s="43"/>
      <c r="AC44" s="43"/>
      <c r="AD44" s="43"/>
      <c r="AE44" s="43"/>
    </row>
    <row r="45" spans="1:31" hidden="1" x14ac:dyDescent="0.2">
      <c r="A45" s="8"/>
      <c r="B45" s="16" t="s">
        <v>54</v>
      </c>
      <c r="C45" s="16"/>
      <c r="L45" s="19"/>
      <c r="M45" s="19"/>
      <c r="N45" s="19"/>
      <c r="O45" s="19"/>
      <c r="P45" s="19"/>
      <c r="Q45" s="45"/>
      <c r="R45" s="45"/>
      <c r="S45" s="45"/>
      <c r="T45" s="45"/>
      <c r="U45" s="45"/>
      <c r="V45" s="45"/>
      <c r="W45" s="45"/>
      <c r="X45" s="45"/>
      <c r="Y45" s="47"/>
      <c r="Z45" s="47"/>
      <c r="AA45" s="43"/>
      <c r="AB45" s="43"/>
      <c r="AC45" s="43"/>
      <c r="AD45" s="43"/>
      <c r="AE45" s="43"/>
    </row>
    <row r="46" spans="1:31" hidden="1" x14ac:dyDescent="0.2">
      <c r="A46" s="8"/>
      <c r="B46" s="18" t="s">
        <v>9</v>
      </c>
      <c r="C46" s="18"/>
      <c r="L46" s="19">
        <v>4</v>
      </c>
      <c r="M46" s="19">
        <v>4</v>
      </c>
      <c r="N46" s="19">
        <v>4</v>
      </c>
      <c r="O46" s="19">
        <v>4</v>
      </c>
      <c r="P46" s="19">
        <v>4</v>
      </c>
      <c r="Q46" s="45">
        <v>6</v>
      </c>
      <c r="R46" s="45">
        <v>2</v>
      </c>
      <c r="S46" s="45">
        <v>3</v>
      </c>
      <c r="T46" s="45"/>
      <c r="U46" s="45"/>
      <c r="V46" s="45"/>
      <c r="W46" s="45"/>
      <c r="X46" s="45"/>
      <c r="Y46" s="47"/>
      <c r="Z46" s="47"/>
      <c r="AA46" s="43"/>
      <c r="AB46" s="43"/>
      <c r="AC46" s="43"/>
      <c r="AD46" s="43"/>
      <c r="AE46" s="43"/>
    </row>
    <row r="47" spans="1:31" hidden="1" x14ac:dyDescent="0.2">
      <c r="A47" s="8"/>
      <c r="B47" s="10" t="s">
        <v>10</v>
      </c>
      <c r="L47" s="19">
        <v>76</v>
      </c>
      <c r="M47" s="19">
        <v>190</v>
      </c>
      <c r="N47" s="19">
        <v>98</v>
      </c>
      <c r="O47" s="19">
        <v>84</v>
      </c>
      <c r="P47" s="19">
        <v>89</v>
      </c>
      <c r="Q47" s="45">
        <v>84</v>
      </c>
      <c r="R47" s="45">
        <v>47</v>
      </c>
      <c r="S47" s="45">
        <v>44</v>
      </c>
      <c r="T47" s="45"/>
      <c r="U47" s="45"/>
      <c r="V47" s="45"/>
      <c r="W47" s="45"/>
      <c r="X47" s="45"/>
      <c r="Y47" s="47"/>
      <c r="Z47" s="47"/>
      <c r="AA47" s="43"/>
      <c r="AB47" s="43"/>
      <c r="AC47" s="43"/>
      <c r="AD47" s="43"/>
      <c r="AE47" s="43"/>
    </row>
    <row r="48" spans="1:31" hidden="1" x14ac:dyDescent="0.2">
      <c r="A48" s="8"/>
      <c r="B48" s="10" t="s">
        <v>53</v>
      </c>
      <c r="L48" s="19">
        <v>0</v>
      </c>
      <c r="M48" s="19">
        <v>0</v>
      </c>
      <c r="N48" s="19">
        <v>0</v>
      </c>
      <c r="O48" s="19">
        <v>0</v>
      </c>
      <c r="P48" s="19">
        <v>4</v>
      </c>
      <c r="Q48" s="45">
        <v>4</v>
      </c>
      <c r="R48" s="45">
        <v>2</v>
      </c>
      <c r="S48" s="45">
        <v>3</v>
      </c>
      <c r="T48" s="45"/>
      <c r="U48" s="45"/>
      <c r="V48" s="45"/>
      <c r="W48" s="45"/>
      <c r="X48" s="45"/>
      <c r="Y48" s="47"/>
      <c r="Z48" s="47"/>
      <c r="AA48" s="43"/>
      <c r="AB48" s="43"/>
      <c r="AC48" s="43"/>
      <c r="AD48" s="43"/>
      <c r="AE48" s="43"/>
    </row>
    <row r="49" spans="1:31" hidden="1" x14ac:dyDescent="0.2">
      <c r="A49" s="8"/>
      <c r="B49" s="10" t="s">
        <v>11</v>
      </c>
      <c r="L49" s="19">
        <v>8</v>
      </c>
      <c r="M49" s="19">
        <v>8</v>
      </c>
      <c r="N49" s="19">
        <v>8</v>
      </c>
      <c r="O49" s="19">
        <v>8</v>
      </c>
      <c r="P49" s="19">
        <v>4</v>
      </c>
      <c r="Q49" s="45">
        <v>6</v>
      </c>
      <c r="R49" s="45">
        <v>2</v>
      </c>
      <c r="S49" s="45">
        <v>3</v>
      </c>
      <c r="T49" s="45"/>
      <c r="U49" s="45"/>
      <c r="V49" s="45"/>
      <c r="W49" s="45"/>
      <c r="X49" s="45"/>
      <c r="Y49" s="47"/>
      <c r="Z49" s="47"/>
      <c r="AA49" s="43"/>
      <c r="AB49" s="43"/>
      <c r="AC49" s="43"/>
      <c r="AD49" s="43"/>
      <c r="AE49" s="43"/>
    </row>
    <row r="50" spans="1:31" hidden="1" x14ac:dyDescent="0.2">
      <c r="A50" s="8"/>
      <c r="L50" s="19"/>
      <c r="M50" s="19"/>
      <c r="N50" s="19"/>
      <c r="O50" s="19"/>
      <c r="P50" s="19"/>
      <c r="Q50" s="45"/>
      <c r="R50" s="45"/>
      <c r="S50" s="45"/>
      <c r="T50" s="45"/>
      <c r="U50" s="45"/>
      <c r="V50" s="45"/>
      <c r="W50" s="45"/>
      <c r="X50" s="45"/>
      <c r="Y50" s="47"/>
      <c r="Z50" s="47"/>
      <c r="AA50" s="43"/>
      <c r="AB50" s="43"/>
      <c r="AC50" s="43"/>
      <c r="AD50" s="43"/>
      <c r="AE50" s="43"/>
    </row>
    <row r="51" spans="1:31" x14ac:dyDescent="0.2">
      <c r="A51" s="8"/>
      <c r="B51" s="16" t="s">
        <v>16</v>
      </c>
      <c r="C51" s="16"/>
      <c r="L51" s="19"/>
      <c r="M51" s="19"/>
      <c r="N51" s="19"/>
      <c r="O51" s="19"/>
      <c r="P51" s="19"/>
      <c r="Q51" s="45"/>
      <c r="R51" s="45"/>
      <c r="S51" s="45"/>
      <c r="T51" s="45"/>
      <c r="U51" s="45"/>
      <c r="V51" s="45"/>
      <c r="W51" s="45"/>
      <c r="X51" s="45"/>
      <c r="Y51" s="47"/>
      <c r="Z51" s="47"/>
      <c r="AA51" s="43"/>
      <c r="AB51" s="43"/>
      <c r="AC51" s="43"/>
      <c r="AD51" s="43"/>
      <c r="AE51" s="43"/>
    </row>
    <row r="52" spans="1:31" x14ac:dyDescent="0.2">
      <c r="A52" s="8"/>
      <c r="B52" s="18" t="s">
        <v>9</v>
      </c>
      <c r="C52" s="18"/>
      <c r="L52" s="19">
        <v>4</v>
      </c>
      <c r="M52" s="19">
        <v>7</v>
      </c>
      <c r="N52" s="19">
        <v>6</v>
      </c>
      <c r="O52" s="19">
        <v>14</v>
      </c>
      <c r="P52" s="19">
        <v>20</v>
      </c>
      <c r="Q52" s="45">
        <v>12</v>
      </c>
      <c r="R52" s="45">
        <v>13</v>
      </c>
      <c r="S52" s="45">
        <v>11</v>
      </c>
      <c r="T52" s="45">
        <v>7</v>
      </c>
      <c r="U52" s="45">
        <v>1</v>
      </c>
      <c r="V52" s="45">
        <v>1</v>
      </c>
      <c r="W52" s="45">
        <v>14</v>
      </c>
      <c r="X52" s="45">
        <v>4</v>
      </c>
      <c r="Y52" s="47">
        <v>3</v>
      </c>
      <c r="Z52" s="47">
        <v>1</v>
      </c>
      <c r="AA52" s="49">
        <v>1</v>
      </c>
      <c r="AB52" s="49">
        <v>7</v>
      </c>
      <c r="AC52" s="49">
        <v>2</v>
      </c>
      <c r="AD52" s="49">
        <v>5</v>
      </c>
      <c r="AE52" s="49">
        <v>2</v>
      </c>
    </row>
    <row r="53" spans="1:31" x14ac:dyDescent="0.2">
      <c r="A53" s="8"/>
      <c r="B53" s="10" t="s">
        <v>10</v>
      </c>
      <c r="L53" s="19">
        <v>206</v>
      </c>
      <c r="M53" s="19">
        <v>675</v>
      </c>
      <c r="N53" s="19">
        <v>524</v>
      </c>
      <c r="O53" s="19">
        <v>637</v>
      </c>
      <c r="P53" s="19">
        <v>1450</v>
      </c>
      <c r="Q53" s="45">
        <v>1422</v>
      </c>
      <c r="R53" s="45">
        <v>1636</v>
      </c>
      <c r="S53" s="45">
        <v>1563</v>
      </c>
      <c r="T53" s="45">
        <v>1500</v>
      </c>
      <c r="U53" s="45">
        <v>16</v>
      </c>
      <c r="V53" s="45">
        <v>16</v>
      </c>
      <c r="W53" s="45">
        <v>533</v>
      </c>
      <c r="X53" s="45">
        <v>51</v>
      </c>
      <c r="Y53" s="47">
        <v>12</v>
      </c>
      <c r="Z53" s="47">
        <v>19</v>
      </c>
      <c r="AA53" s="49">
        <v>40</v>
      </c>
      <c r="AB53" s="49">
        <v>191</v>
      </c>
      <c r="AC53" s="49">
        <v>39</v>
      </c>
      <c r="AD53" s="49">
        <v>15</v>
      </c>
      <c r="AE53" s="49">
        <v>20</v>
      </c>
    </row>
    <row r="54" spans="1:31" x14ac:dyDescent="0.2">
      <c r="A54" s="8"/>
      <c r="B54" s="10" t="s">
        <v>53</v>
      </c>
      <c r="L54" s="19">
        <v>1</v>
      </c>
      <c r="M54" s="19">
        <v>4</v>
      </c>
      <c r="N54" s="19">
        <v>15</v>
      </c>
      <c r="O54" s="19">
        <v>19</v>
      </c>
      <c r="P54" s="19">
        <v>9</v>
      </c>
      <c r="Q54" s="45">
        <v>6</v>
      </c>
      <c r="R54" s="45">
        <v>3</v>
      </c>
      <c r="S54" s="45">
        <v>12</v>
      </c>
      <c r="T54" s="45">
        <v>5</v>
      </c>
      <c r="U54" s="45">
        <v>1</v>
      </c>
      <c r="V54" s="45">
        <v>4</v>
      </c>
      <c r="W54" s="45">
        <v>14</v>
      </c>
      <c r="X54" s="45">
        <v>5</v>
      </c>
      <c r="Y54" s="47">
        <v>4</v>
      </c>
      <c r="Z54" s="47">
        <v>4</v>
      </c>
      <c r="AA54" s="49">
        <v>4</v>
      </c>
      <c r="AB54" s="49">
        <v>12</v>
      </c>
      <c r="AC54" s="49">
        <v>6</v>
      </c>
      <c r="AD54" s="43">
        <v>0</v>
      </c>
      <c r="AE54" s="43"/>
    </row>
    <row r="55" spans="1:31" x14ac:dyDescent="0.2">
      <c r="A55" s="8"/>
      <c r="B55" s="10" t="s">
        <v>11</v>
      </c>
      <c r="L55" s="19">
        <v>24</v>
      </c>
      <c r="M55" s="19">
        <v>27</v>
      </c>
      <c r="N55" s="19">
        <v>9</v>
      </c>
      <c r="O55" s="19">
        <v>47</v>
      </c>
      <c r="P55" s="19">
        <v>34</v>
      </c>
      <c r="Q55" s="45">
        <v>18</v>
      </c>
      <c r="R55" s="45">
        <v>21</v>
      </c>
      <c r="S55" s="45">
        <v>0</v>
      </c>
      <c r="T55" s="45">
        <v>14</v>
      </c>
      <c r="U55" s="43">
        <v>0</v>
      </c>
      <c r="V55" s="43">
        <v>0</v>
      </c>
      <c r="W55" s="43">
        <v>0</v>
      </c>
      <c r="X55" s="45">
        <v>2</v>
      </c>
      <c r="Y55" s="47">
        <v>2</v>
      </c>
      <c r="Z55" s="43">
        <v>0</v>
      </c>
      <c r="AA55" s="43">
        <v>0</v>
      </c>
      <c r="AB55" s="49">
        <v>13</v>
      </c>
      <c r="AC55" s="43">
        <v>0</v>
      </c>
      <c r="AD55" s="49">
        <v>10</v>
      </c>
      <c r="AE55" s="49"/>
    </row>
    <row r="56" spans="1:31" x14ac:dyDescent="0.2">
      <c r="A56" s="8"/>
      <c r="L56" s="19"/>
      <c r="M56" s="19"/>
      <c r="N56" s="19"/>
      <c r="O56" s="19"/>
      <c r="P56" s="19"/>
      <c r="Q56" s="45"/>
      <c r="R56" s="45"/>
      <c r="S56" s="45"/>
      <c r="T56" s="45"/>
      <c r="U56" s="45"/>
      <c r="V56" s="45"/>
      <c r="W56" s="45"/>
      <c r="X56" s="45"/>
      <c r="Y56" s="47"/>
      <c r="Z56" s="47"/>
      <c r="AA56" s="43"/>
      <c r="AB56" s="43"/>
      <c r="AC56" s="43"/>
      <c r="AD56" s="43"/>
      <c r="AE56" s="43"/>
    </row>
    <row r="57" spans="1:31" hidden="1" x14ac:dyDescent="0.2">
      <c r="A57" s="8"/>
      <c r="B57" s="16" t="s">
        <v>17</v>
      </c>
      <c r="C57" s="16"/>
      <c r="L57" s="19"/>
      <c r="M57" s="19"/>
      <c r="N57" s="19"/>
      <c r="O57" s="19"/>
      <c r="P57" s="19"/>
      <c r="Q57" s="45"/>
      <c r="R57" s="45"/>
      <c r="S57" s="45"/>
      <c r="T57" s="45"/>
      <c r="U57" s="45"/>
      <c r="V57" s="45"/>
      <c r="W57" s="45"/>
      <c r="X57" s="45"/>
      <c r="Y57" s="47"/>
      <c r="Z57" s="47"/>
      <c r="AA57" s="43"/>
      <c r="AB57" s="43"/>
      <c r="AC57" s="43"/>
      <c r="AD57" s="43"/>
      <c r="AE57" s="43"/>
    </row>
    <row r="58" spans="1:31" hidden="1" x14ac:dyDescent="0.2">
      <c r="A58" s="8"/>
      <c r="B58" s="18" t="s">
        <v>9</v>
      </c>
      <c r="C58" s="18"/>
      <c r="L58" s="19">
        <v>18</v>
      </c>
      <c r="M58" s="19">
        <v>10</v>
      </c>
      <c r="N58" s="19">
        <v>10</v>
      </c>
      <c r="O58" s="19">
        <v>18</v>
      </c>
      <c r="P58" s="19"/>
      <c r="Q58" s="45"/>
      <c r="R58" s="45"/>
      <c r="S58" s="45"/>
      <c r="T58" s="45"/>
      <c r="U58" s="45"/>
      <c r="V58" s="45"/>
      <c r="W58" s="45"/>
      <c r="X58" s="45"/>
      <c r="Y58" s="47"/>
      <c r="Z58" s="47"/>
      <c r="AA58" s="43"/>
      <c r="AB58" s="43"/>
      <c r="AC58" s="43"/>
      <c r="AD58" s="43"/>
      <c r="AE58" s="43"/>
    </row>
    <row r="59" spans="1:31" hidden="1" x14ac:dyDescent="0.2">
      <c r="A59" s="8"/>
      <c r="B59" s="10" t="s">
        <v>10</v>
      </c>
      <c r="L59" s="19">
        <v>163</v>
      </c>
      <c r="M59" s="19">
        <v>243</v>
      </c>
      <c r="N59" s="19">
        <v>237</v>
      </c>
      <c r="O59" s="19">
        <v>273</v>
      </c>
      <c r="P59" s="19"/>
      <c r="Q59" s="45"/>
      <c r="R59" s="45"/>
      <c r="S59" s="45"/>
      <c r="T59" s="45"/>
      <c r="U59" s="45"/>
      <c r="V59" s="45"/>
      <c r="W59" s="45"/>
      <c r="X59" s="45"/>
      <c r="Y59" s="47"/>
      <c r="Z59" s="47"/>
      <c r="AA59" s="43"/>
      <c r="AB59" s="43"/>
      <c r="AC59" s="43"/>
      <c r="AD59" s="43"/>
      <c r="AE59" s="43"/>
    </row>
    <row r="60" spans="1:31" hidden="1" x14ac:dyDescent="0.2">
      <c r="A60" s="8"/>
      <c r="B60" s="10" t="s">
        <v>53</v>
      </c>
      <c r="L60" s="19">
        <v>0</v>
      </c>
      <c r="M60" s="19">
        <v>0</v>
      </c>
      <c r="N60" s="19">
        <v>1</v>
      </c>
      <c r="O60" s="19">
        <v>0</v>
      </c>
      <c r="P60" s="19"/>
      <c r="Q60" s="45"/>
      <c r="R60" s="45"/>
      <c r="S60" s="45"/>
      <c r="T60" s="45"/>
      <c r="U60" s="45"/>
      <c r="V60" s="45"/>
      <c r="W60" s="45"/>
      <c r="X60" s="45"/>
      <c r="Y60" s="47"/>
      <c r="Z60" s="47"/>
      <c r="AA60" s="43"/>
      <c r="AB60" s="43"/>
      <c r="AC60" s="43"/>
      <c r="AD60" s="43"/>
      <c r="AE60" s="43"/>
    </row>
    <row r="61" spans="1:31" hidden="1" x14ac:dyDescent="0.2">
      <c r="A61" s="8"/>
      <c r="B61" s="10" t="s">
        <v>11</v>
      </c>
      <c r="L61" s="19">
        <v>16</v>
      </c>
      <c r="M61" s="19">
        <v>9</v>
      </c>
      <c r="N61" s="19">
        <v>9</v>
      </c>
      <c r="O61" s="19">
        <v>20</v>
      </c>
      <c r="P61" s="19"/>
      <c r="Q61" s="45"/>
      <c r="R61" s="45"/>
      <c r="S61" s="45"/>
      <c r="T61" s="45"/>
      <c r="U61" s="45"/>
      <c r="V61" s="45"/>
      <c r="W61" s="45"/>
      <c r="X61" s="45"/>
      <c r="Y61" s="47"/>
      <c r="Z61" s="47"/>
      <c r="AA61" s="43"/>
      <c r="AB61" s="43"/>
      <c r="AC61" s="43"/>
      <c r="AD61" s="43"/>
      <c r="AE61" s="43"/>
    </row>
    <row r="62" spans="1:31" hidden="1" x14ac:dyDescent="0.2">
      <c r="A62" s="8"/>
      <c r="L62" s="19"/>
      <c r="M62" s="19"/>
      <c r="N62" s="19"/>
      <c r="O62" s="19"/>
      <c r="P62" s="19"/>
      <c r="Q62" s="45"/>
      <c r="R62" s="45"/>
      <c r="S62" s="45"/>
      <c r="T62" s="45"/>
      <c r="U62" s="45"/>
      <c r="V62" s="45"/>
      <c r="W62" s="45"/>
      <c r="X62" s="45"/>
      <c r="Y62" s="47"/>
      <c r="Z62" s="47"/>
      <c r="AA62" s="43"/>
      <c r="AB62" s="43"/>
      <c r="AC62" s="43"/>
      <c r="AD62" s="43"/>
      <c r="AE62" s="43"/>
    </row>
    <row r="63" spans="1:31" x14ac:dyDescent="0.2">
      <c r="A63" s="8"/>
      <c r="B63" s="16" t="s">
        <v>19</v>
      </c>
      <c r="C63" s="16"/>
      <c r="L63" s="19"/>
      <c r="M63" s="19"/>
      <c r="N63" s="19"/>
      <c r="O63" s="19"/>
      <c r="P63" s="19"/>
      <c r="Q63" s="45"/>
      <c r="R63" s="45"/>
      <c r="S63" s="45"/>
      <c r="T63" s="45"/>
      <c r="U63" s="45"/>
      <c r="V63" s="45"/>
      <c r="W63" s="45"/>
      <c r="X63" s="45"/>
      <c r="Y63" s="47"/>
      <c r="Z63" s="47"/>
      <c r="AA63" s="43"/>
      <c r="AB63" s="43"/>
      <c r="AC63" s="43"/>
      <c r="AD63" s="43"/>
      <c r="AE63" s="43"/>
    </row>
    <row r="64" spans="1:31" x14ac:dyDescent="0.2">
      <c r="A64" s="8"/>
      <c r="B64" s="18" t="s">
        <v>9</v>
      </c>
      <c r="C64" s="18"/>
      <c r="L64" s="19"/>
      <c r="M64" s="19">
        <v>11</v>
      </c>
      <c r="N64" s="19">
        <v>3</v>
      </c>
      <c r="O64" s="19"/>
      <c r="P64" s="19"/>
      <c r="Q64" s="45"/>
      <c r="R64" s="45">
        <v>5</v>
      </c>
      <c r="S64" s="45">
        <v>1</v>
      </c>
      <c r="T64" s="45">
        <v>1</v>
      </c>
      <c r="U64" s="45">
        <v>5</v>
      </c>
      <c r="V64" s="45">
        <v>18</v>
      </c>
      <c r="W64" s="45">
        <v>15</v>
      </c>
      <c r="X64" s="45">
        <v>15</v>
      </c>
      <c r="Y64" s="47">
        <v>15</v>
      </c>
      <c r="Z64" s="47">
        <v>14</v>
      </c>
      <c r="AA64" s="43">
        <v>14</v>
      </c>
      <c r="AB64" s="43">
        <v>14</v>
      </c>
      <c r="AC64" s="43">
        <v>7</v>
      </c>
      <c r="AD64" s="43">
        <v>11</v>
      </c>
      <c r="AE64" s="43">
        <v>1</v>
      </c>
    </row>
    <row r="65" spans="1:31" x14ac:dyDescent="0.2">
      <c r="A65" s="8"/>
      <c r="B65" s="10" t="s">
        <v>10</v>
      </c>
      <c r="L65" s="19"/>
      <c r="M65" s="19">
        <v>227</v>
      </c>
      <c r="N65" s="19">
        <v>89</v>
      </c>
      <c r="O65" s="19"/>
      <c r="P65" s="19"/>
      <c r="Q65" s="45"/>
      <c r="R65" s="45">
        <v>259</v>
      </c>
      <c r="S65" s="45">
        <v>83</v>
      </c>
      <c r="T65" s="45">
        <v>172</v>
      </c>
      <c r="U65" s="45">
        <v>226</v>
      </c>
      <c r="V65" s="45">
        <v>248</v>
      </c>
      <c r="W65" s="45">
        <v>91</v>
      </c>
      <c r="X65" s="45">
        <v>96</v>
      </c>
      <c r="Y65" s="47">
        <v>138</v>
      </c>
      <c r="Z65" s="47">
        <v>135</v>
      </c>
      <c r="AA65" s="43">
        <v>64</v>
      </c>
      <c r="AB65" s="43">
        <v>73</v>
      </c>
      <c r="AC65" s="43">
        <v>27</v>
      </c>
      <c r="AD65" s="43">
        <v>137</v>
      </c>
      <c r="AE65" s="43">
        <v>71</v>
      </c>
    </row>
    <row r="66" spans="1:31" x14ac:dyDescent="0.2">
      <c r="A66" s="8"/>
      <c r="B66" s="10" t="s">
        <v>53</v>
      </c>
      <c r="L66" s="19"/>
      <c r="M66" s="19">
        <v>10</v>
      </c>
      <c r="N66" s="19">
        <v>3</v>
      </c>
      <c r="O66" s="19"/>
      <c r="P66" s="19"/>
      <c r="Q66" s="45"/>
      <c r="R66" s="45">
        <v>83</v>
      </c>
      <c r="S66" s="45"/>
      <c r="T66" s="45">
        <v>4</v>
      </c>
      <c r="U66" s="45">
        <v>32</v>
      </c>
      <c r="V66" s="45">
        <v>29</v>
      </c>
      <c r="W66" s="45">
        <v>2</v>
      </c>
      <c r="X66" s="45">
        <v>2</v>
      </c>
      <c r="Y66" s="47">
        <v>3</v>
      </c>
      <c r="Z66" s="47">
        <v>8</v>
      </c>
      <c r="AA66" s="43">
        <v>0</v>
      </c>
      <c r="AB66" s="43">
        <v>8</v>
      </c>
      <c r="AC66" s="43">
        <v>3</v>
      </c>
      <c r="AD66" s="43">
        <v>8</v>
      </c>
      <c r="AE66" s="43"/>
    </row>
    <row r="67" spans="1:31" x14ac:dyDescent="0.2">
      <c r="A67" s="8"/>
      <c r="B67" s="10" t="s">
        <v>11</v>
      </c>
      <c r="L67" s="19"/>
      <c r="M67" s="19">
        <v>2</v>
      </c>
      <c r="N67" s="19">
        <v>0</v>
      </c>
      <c r="O67" s="19"/>
      <c r="P67" s="19"/>
      <c r="Q67" s="45"/>
      <c r="R67" s="45">
        <v>48</v>
      </c>
      <c r="S67" s="45"/>
      <c r="T67" s="45">
        <v>2</v>
      </c>
      <c r="U67" s="45">
        <v>33</v>
      </c>
      <c r="V67" s="45">
        <v>53</v>
      </c>
      <c r="W67" s="45">
        <v>38</v>
      </c>
      <c r="X67" s="45">
        <v>36</v>
      </c>
      <c r="Y67" s="47">
        <v>29</v>
      </c>
      <c r="Z67" s="47">
        <v>46</v>
      </c>
      <c r="AA67" s="43">
        <v>35</v>
      </c>
      <c r="AB67" s="43">
        <v>67</v>
      </c>
      <c r="AC67" s="43">
        <v>63</v>
      </c>
      <c r="AD67" s="43">
        <v>42</v>
      </c>
      <c r="AE67" s="43"/>
    </row>
    <row r="68" spans="1:31" x14ac:dyDescent="0.2">
      <c r="A68" s="8"/>
      <c r="L68" s="19"/>
      <c r="M68" s="19"/>
      <c r="N68" s="19"/>
      <c r="O68" s="19"/>
      <c r="P68" s="19"/>
      <c r="Q68" s="45"/>
      <c r="R68" s="45"/>
      <c r="S68" s="45"/>
      <c r="T68" s="45"/>
      <c r="U68" s="45"/>
      <c r="V68" s="45"/>
      <c r="W68" s="45"/>
      <c r="X68" s="45"/>
      <c r="Y68" s="47"/>
      <c r="Z68" s="47"/>
      <c r="AA68" s="43"/>
      <c r="AB68" s="43"/>
      <c r="AC68" s="43"/>
      <c r="AD68" s="43"/>
      <c r="AE68" s="43"/>
    </row>
    <row r="69" spans="1:31" x14ac:dyDescent="0.2">
      <c r="A69" s="8"/>
      <c r="B69" s="16" t="s">
        <v>39</v>
      </c>
      <c r="C69" s="16"/>
      <c r="L69" s="19"/>
      <c r="M69" s="19"/>
      <c r="N69" s="19"/>
      <c r="O69" s="19"/>
      <c r="P69" s="19"/>
      <c r="Q69" s="45"/>
      <c r="R69" s="45"/>
      <c r="S69" s="45"/>
      <c r="T69" s="45"/>
      <c r="U69" s="45"/>
      <c r="V69" s="45"/>
      <c r="W69" s="45"/>
      <c r="X69" s="45"/>
      <c r="Y69" s="47"/>
      <c r="Z69" s="47"/>
      <c r="AA69" s="43"/>
      <c r="AB69" s="43"/>
      <c r="AC69" s="43"/>
      <c r="AD69" s="43"/>
      <c r="AE69" s="43"/>
    </row>
    <row r="70" spans="1:31" x14ac:dyDescent="0.2">
      <c r="A70" s="8"/>
      <c r="B70" s="18" t="s">
        <v>9</v>
      </c>
      <c r="C70" s="18"/>
      <c r="L70" s="19"/>
      <c r="M70" s="19">
        <v>11</v>
      </c>
      <c r="N70" s="19">
        <v>3</v>
      </c>
      <c r="O70" s="19"/>
      <c r="P70" s="19"/>
      <c r="Q70" s="45">
        <v>15</v>
      </c>
      <c r="R70" s="45">
        <v>8</v>
      </c>
      <c r="S70" s="45">
        <v>15</v>
      </c>
      <c r="T70" s="45">
        <v>10</v>
      </c>
      <c r="U70" s="45">
        <v>9</v>
      </c>
      <c r="V70" s="45">
        <v>11</v>
      </c>
      <c r="W70" s="45">
        <v>10</v>
      </c>
      <c r="X70" s="45">
        <v>12</v>
      </c>
      <c r="Y70" s="47">
        <v>9</v>
      </c>
      <c r="Z70" s="47">
        <v>9</v>
      </c>
      <c r="AA70" s="43">
        <v>18</v>
      </c>
      <c r="AB70" s="43">
        <v>9</v>
      </c>
      <c r="AC70" s="43">
        <v>12</v>
      </c>
      <c r="AD70" s="43">
        <v>10</v>
      </c>
      <c r="AE70" s="43">
        <v>18</v>
      </c>
    </row>
    <row r="71" spans="1:31" x14ac:dyDescent="0.2">
      <c r="A71" s="8"/>
      <c r="B71" s="10" t="s">
        <v>10</v>
      </c>
      <c r="L71" s="19"/>
      <c r="M71" s="19">
        <v>227</v>
      </c>
      <c r="N71" s="19">
        <v>89</v>
      </c>
      <c r="O71" s="19"/>
      <c r="P71" s="19"/>
      <c r="Q71" s="45">
        <v>553</v>
      </c>
      <c r="R71" s="45">
        <v>182</v>
      </c>
      <c r="S71" s="45">
        <v>350</v>
      </c>
      <c r="T71" s="45">
        <v>182</v>
      </c>
      <c r="U71" s="45">
        <v>160</v>
      </c>
      <c r="V71" s="45">
        <v>181</v>
      </c>
      <c r="W71" s="45">
        <v>141</v>
      </c>
      <c r="X71" s="45">
        <v>177</v>
      </c>
      <c r="Y71" s="47">
        <v>173</v>
      </c>
      <c r="Z71" s="47">
        <v>55</v>
      </c>
      <c r="AA71" s="43">
        <v>307</v>
      </c>
      <c r="AB71" s="43">
        <v>57</v>
      </c>
      <c r="AC71" s="43">
        <v>412</v>
      </c>
      <c r="AD71" s="43">
        <v>449</v>
      </c>
      <c r="AE71" s="43">
        <v>510</v>
      </c>
    </row>
    <row r="72" spans="1:31" x14ac:dyDescent="0.2">
      <c r="A72" s="8"/>
      <c r="B72" s="10" t="s">
        <v>53</v>
      </c>
      <c r="L72" s="19"/>
      <c r="M72" s="19">
        <v>10</v>
      </c>
      <c r="N72" s="19">
        <v>3</v>
      </c>
      <c r="O72" s="19"/>
      <c r="P72" s="19"/>
      <c r="Q72" s="45">
        <v>12</v>
      </c>
      <c r="R72" s="45">
        <v>7</v>
      </c>
      <c r="S72" s="45">
        <v>74</v>
      </c>
      <c r="T72" s="45">
        <v>154</v>
      </c>
      <c r="U72" s="45">
        <v>5</v>
      </c>
      <c r="V72" s="45">
        <v>9</v>
      </c>
      <c r="W72" s="45">
        <v>1</v>
      </c>
      <c r="X72" s="45">
        <v>2</v>
      </c>
      <c r="Y72" s="47">
        <v>9</v>
      </c>
      <c r="Z72" s="47">
        <v>9</v>
      </c>
      <c r="AA72" s="43">
        <v>42</v>
      </c>
      <c r="AB72" s="43">
        <v>11</v>
      </c>
      <c r="AC72" s="43">
        <v>12</v>
      </c>
      <c r="AD72" s="43">
        <v>3</v>
      </c>
      <c r="AE72" s="43"/>
    </row>
    <row r="73" spans="1:31" x14ac:dyDescent="0.2">
      <c r="A73" s="8"/>
      <c r="B73" s="10" t="s">
        <v>11</v>
      </c>
      <c r="L73" s="19"/>
      <c r="M73" s="19">
        <v>2</v>
      </c>
      <c r="N73" s="19">
        <v>0</v>
      </c>
      <c r="O73" s="19"/>
      <c r="P73" s="19"/>
      <c r="Q73" s="45">
        <v>20</v>
      </c>
      <c r="R73" s="45">
        <v>6</v>
      </c>
      <c r="S73" s="45">
        <v>48</v>
      </c>
      <c r="T73" s="45">
        <v>7</v>
      </c>
      <c r="U73" s="45">
        <v>4</v>
      </c>
      <c r="V73" s="45">
        <v>2</v>
      </c>
      <c r="W73" s="45">
        <v>9</v>
      </c>
      <c r="X73" s="45">
        <v>11</v>
      </c>
      <c r="Y73" s="48">
        <v>0</v>
      </c>
      <c r="Z73" s="48">
        <v>0</v>
      </c>
      <c r="AA73" s="43">
        <v>0</v>
      </c>
      <c r="AB73" s="43">
        <v>0</v>
      </c>
      <c r="AC73" s="43">
        <v>7</v>
      </c>
      <c r="AD73" s="43">
        <v>13</v>
      </c>
      <c r="AE73" s="43"/>
    </row>
    <row r="74" spans="1:31" x14ac:dyDescent="0.2">
      <c r="A74" s="8"/>
      <c r="L74" s="19"/>
      <c r="M74" s="19"/>
      <c r="N74" s="19"/>
      <c r="O74" s="19"/>
      <c r="P74" s="19"/>
      <c r="Q74" s="45"/>
      <c r="R74" s="45"/>
      <c r="S74" s="45"/>
      <c r="T74" s="45"/>
      <c r="U74" s="45"/>
      <c r="V74" s="45"/>
      <c r="W74" s="45"/>
      <c r="X74" s="45"/>
      <c r="Y74" s="47"/>
      <c r="Z74" s="47"/>
      <c r="AA74" s="43"/>
      <c r="AB74" s="43"/>
      <c r="AC74" s="43"/>
      <c r="AD74" s="43"/>
      <c r="AE74" s="43"/>
    </row>
    <row r="75" spans="1:31" x14ac:dyDescent="0.2">
      <c r="A75" s="8"/>
      <c r="B75" s="16" t="s">
        <v>20</v>
      </c>
      <c r="C75" s="16"/>
      <c r="L75" s="19"/>
      <c r="M75" s="19"/>
      <c r="N75" s="19"/>
      <c r="O75" s="19"/>
      <c r="P75" s="19"/>
      <c r="Q75" s="45"/>
      <c r="R75" s="45"/>
      <c r="S75" s="45"/>
      <c r="T75" s="45"/>
      <c r="U75" s="45"/>
      <c r="V75" s="45"/>
      <c r="W75" s="45"/>
      <c r="X75" s="45"/>
      <c r="Y75" s="47"/>
      <c r="Z75" s="47"/>
      <c r="AA75" s="43"/>
      <c r="AB75" s="43"/>
      <c r="AC75" s="43"/>
      <c r="AD75" s="43"/>
      <c r="AE75" s="43" t="s">
        <v>56</v>
      </c>
    </row>
    <row r="76" spans="1:31" x14ac:dyDescent="0.2">
      <c r="A76" s="8"/>
      <c r="B76" s="18" t="s">
        <v>9</v>
      </c>
      <c r="C76" s="18"/>
      <c r="L76" s="19"/>
      <c r="M76" s="19"/>
      <c r="N76" s="19"/>
      <c r="O76" s="19">
        <v>1</v>
      </c>
      <c r="P76" s="19"/>
      <c r="Q76" s="46">
        <v>4</v>
      </c>
      <c r="R76" s="46">
        <v>27</v>
      </c>
      <c r="S76" s="46">
        <v>48</v>
      </c>
      <c r="T76" s="46">
        <v>19</v>
      </c>
      <c r="U76" s="46">
        <v>6</v>
      </c>
      <c r="V76" s="46">
        <v>1</v>
      </c>
      <c r="W76" s="46"/>
      <c r="X76" s="46"/>
      <c r="Y76" s="48"/>
      <c r="Z76" s="48"/>
      <c r="AA76" s="43"/>
      <c r="AB76" s="43"/>
      <c r="AC76" s="43"/>
      <c r="AD76" s="43"/>
      <c r="AE76" s="43" t="s">
        <v>56</v>
      </c>
    </row>
    <row r="77" spans="1:31" x14ac:dyDescent="0.2">
      <c r="A77" s="8"/>
      <c r="B77" s="10" t="s">
        <v>10</v>
      </c>
      <c r="L77" s="19"/>
      <c r="M77" s="19"/>
      <c r="N77" s="19"/>
      <c r="O77" s="19">
        <v>44</v>
      </c>
      <c r="P77" s="19"/>
      <c r="Q77" s="46">
        <v>116</v>
      </c>
      <c r="R77" s="46">
        <v>549</v>
      </c>
      <c r="S77" s="46">
        <v>351</v>
      </c>
      <c r="T77" s="46">
        <v>399</v>
      </c>
      <c r="U77" s="46">
        <v>209</v>
      </c>
      <c r="V77" s="46">
        <v>219</v>
      </c>
      <c r="W77" s="46"/>
      <c r="X77" s="46"/>
      <c r="Y77" s="48"/>
      <c r="Z77" s="48"/>
      <c r="AA77" s="43"/>
      <c r="AB77" s="43"/>
      <c r="AC77" s="43"/>
      <c r="AD77" s="43"/>
      <c r="AE77" s="43"/>
    </row>
    <row r="78" spans="1:31" x14ac:dyDescent="0.2">
      <c r="A78" s="8"/>
      <c r="B78" s="10" t="s">
        <v>53</v>
      </c>
      <c r="L78" s="19"/>
      <c r="M78" s="19"/>
      <c r="N78" s="19"/>
      <c r="O78" s="19">
        <v>0</v>
      </c>
      <c r="P78" s="19"/>
      <c r="Q78" s="46">
        <v>0</v>
      </c>
      <c r="R78" s="46">
        <v>22</v>
      </c>
      <c r="S78" s="46">
        <v>32</v>
      </c>
      <c r="T78" s="46">
        <v>18</v>
      </c>
      <c r="U78" s="46">
        <v>5</v>
      </c>
      <c r="V78" s="46">
        <v>0</v>
      </c>
      <c r="W78" s="46"/>
      <c r="X78" s="46"/>
      <c r="Y78" s="48"/>
      <c r="Z78" s="48"/>
      <c r="AA78" s="43"/>
      <c r="AB78" s="43"/>
      <c r="AC78" s="43"/>
      <c r="AD78" s="43"/>
      <c r="AE78" s="43"/>
    </row>
    <row r="79" spans="1:31" x14ac:dyDescent="0.2">
      <c r="A79" s="8"/>
      <c r="B79" s="10" t="s">
        <v>11</v>
      </c>
      <c r="L79" s="19"/>
      <c r="M79" s="19"/>
      <c r="N79" s="19"/>
      <c r="O79" s="19">
        <v>1</v>
      </c>
      <c r="P79" s="19"/>
      <c r="Q79" s="46">
        <v>17</v>
      </c>
      <c r="R79" s="46">
        <v>31</v>
      </c>
      <c r="S79" s="46">
        <v>20</v>
      </c>
      <c r="T79" s="46">
        <v>12</v>
      </c>
      <c r="U79" s="46">
        <v>1</v>
      </c>
      <c r="V79" s="46">
        <v>1</v>
      </c>
      <c r="W79" s="46"/>
      <c r="X79" s="46"/>
      <c r="Y79" s="48"/>
      <c r="Z79" s="48"/>
      <c r="AA79" s="43"/>
      <c r="AB79" s="43"/>
      <c r="AC79" s="43"/>
      <c r="AD79" s="43"/>
      <c r="AE79" s="43"/>
    </row>
    <row r="80" spans="1:31" x14ac:dyDescent="0.2">
      <c r="A80" s="8"/>
      <c r="L80" s="19"/>
      <c r="M80" s="19"/>
      <c r="N80" s="19"/>
      <c r="O80" s="19"/>
      <c r="P80" s="19"/>
      <c r="Q80" s="45"/>
      <c r="R80" s="45"/>
      <c r="S80" s="45"/>
      <c r="T80" s="45"/>
      <c r="U80" s="45"/>
      <c r="V80" s="45"/>
      <c r="W80" s="45"/>
      <c r="X80" s="45"/>
      <c r="Y80" s="47"/>
      <c r="Z80" s="47"/>
      <c r="AA80" s="43"/>
      <c r="AB80" s="43"/>
      <c r="AC80" s="43"/>
      <c r="AD80" s="43"/>
      <c r="AE80" s="43"/>
    </row>
    <row r="81" spans="1:31" x14ac:dyDescent="0.2">
      <c r="A81" s="8"/>
      <c r="B81" s="16" t="s">
        <v>18</v>
      </c>
      <c r="C81" s="16"/>
      <c r="L81" s="19"/>
      <c r="M81" s="19"/>
      <c r="N81" s="19"/>
      <c r="O81" s="19"/>
      <c r="P81" s="19"/>
      <c r="Q81" s="45"/>
      <c r="R81" s="45"/>
      <c r="S81" s="45"/>
      <c r="T81" s="45"/>
      <c r="U81" s="45"/>
      <c r="V81" s="45"/>
      <c r="W81" s="45"/>
      <c r="X81" s="45"/>
      <c r="Y81" s="47"/>
      <c r="Z81" s="47"/>
      <c r="AA81" s="43"/>
      <c r="AB81" s="43"/>
      <c r="AC81" s="43"/>
      <c r="AD81" s="43"/>
      <c r="AE81" s="43"/>
    </row>
    <row r="82" spans="1:31" x14ac:dyDescent="0.2">
      <c r="A82" s="8"/>
      <c r="B82" s="18" t="s">
        <v>9</v>
      </c>
      <c r="C82" s="18"/>
      <c r="L82" s="19">
        <v>4</v>
      </c>
      <c r="M82" s="19">
        <v>2</v>
      </c>
      <c r="N82" s="19">
        <v>0</v>
      </c>
      <c r="O82" s="19">
        <v>1</v>
      </c>
      <c r="P82" s="19"/>
      <c r="Q82" s="45">
        <v>10</v>
      </c>
      <c r="R82" s="45"/>
      <c r="S82" s="45">
        <v>1</v>
      </c>
      <c r="T82" s="45">
        <v>1</v>
      </c>
      <c r="U82" s="45"/>
      <c r="V82" s="45">
        <v>7</v>
      </c>
      <c r="W82" s="45">
        <v>10</v>
      </c>
      <c r="X82" s="45">
        <v>5</v>
      </c>
      <c r="Y82" s="47">
        <v>1</v>
      </c>
      <c r="Z82" s="47"/>
      <c r="AA82" s="43">
        <v>1</v>
      </c>
      <c r="AB82" s="43"/>
      <c r="AC82" s="43">
        <v>10</v>
      </c>
      <c r="AD82" s="43"/>
      <c r="AE82" s="43" t="s">
        <v>56</v>
      </c>
    </row>
    <row r="83" spans="1:31" x14ac:dyDescent="0.2">
      <c r="A83" s="8"/>
      <c r="B83" s="10" t="s">
        <v>10</v>
      </c>
      <c r="L83" s="19">
        <v>145</v>
      </c>
      <c r="M83" s="19">
        <v>92</v>
      </c>
      <c r="N83" s="19">
        <v>0</v>
      </c>
      <c r="O83" s="19">
        <v>120</v>
      </c>
      <c r="P83" s="19"/>
      <c r="Q83" s="45">
        <v>133</v>
      </c>
      <c r="R83" s="45"/>
      <c r="S83" s="45">
        <v>11</v>
      </c>
      <c r="T83" s="45">
        <v>22</v>
      </c>
      <c r="U83" s="45"/>
      <c r="V83" s="45">
        <v>65</v>
      </c>
      <c r="W83" s="45">
        <v>41</v>
      </c>
      <c r="X83" s="45">
        <v>43</v>
      </c>
      <c r="Y83" s="47">
        <v>11</v>
      </c>
      <c r="Z83" s="47"/>
      <c r="AA83" s="43">
        <v>16</v>
      </c>
      <c r="AB83" s="43"/>
      <c r="AC83" s="43">
        <v>447</v>
      </c>
      <c r="AD83" s="43"/>
      <c r="AE83" s="43" t="s">
        <v>56</v>
      </c>
    </row>
    <row r="84" spans="1:31" x14ac:dyDescent="0.2">
      <c r="A84" s="8"/>
      <c r="B84" s="10" t="s">
        <v>53</v>
      </c>
      <c r="L84" s="19">
        <v>4</v>
      </c>
      <c r="M84" s="19">
        <v>2</v>
      </c>
      <c r="N84" s="19">
        <v>0</v>
      </c>
      <c r="O84" s="19">
        <v>1</v>
      </c>
      <c r="P84" s="19"/>
      <c r="Q84" s="45">
        <v>5</v>
      </c>
      <c r="R84" s="45"/>
      <c r="S84" s="45">
        <v>2</v>
      </c>
      <c r="T84" s="45">
        <v>2</v>
      </c>
      <c r="U84" s="45"/>
      <c r="V84" s="45"/>
      <c r="W84" s="45"/>
      <c r="X84" s="45"/>
      <c r="Y84" s="47"/>
      <c r="Z84" s="47"/>
      <c r="AA84" s="43">
        <v>2</v>
      </c>
      <c r="AB84" s="43"/>
      <c r="AC84" s="43">
        <v>5</v>
      </c>
      <c r="AD84" s="43"/>
      <c r="AE84" s="43"/>
    </row>
    <row r="85" spans="1:31" x14ac:dyDescent="0.2">
      <c r="A85" s="8"/>
      <c r="B85" s="10" t="s">
        <v>11</v>
      </c>
      <c r="L85" s="19">
        <v>2</v>
      </c>
      <c r="M85" s="19">
        <v>6</v>
      </c>
      <c r="N85" s="19">
        <v>0</v>
      </c>
      <c r="O85" s="19">
        <v>4</v>
      </c>
      <c r="P85" s="19"/>
      <c r="Q85" s="45">
        <v>7</v>
      </c>
      <c r="R85" s="45"/>
      <c r="S85" s="45"/>
      <c r="T85" s="45"/>
      <c r="U85" s="45"/>
      <c r="V85" s="45"/>
      <c r="W85" s="45"/>
      <c r="X85" s="45"/>
      <c r="Y85" s="47"/>
      <c r="Z85" s="47"/>
      <c r="AA85" s="43">
        <v>0</v>
      </c>
      <c r="AB85" s="43"/>
      <c r="AC85" s="43">
        <v>0</v>
      </c>
      <c r="AD85" s="43"/>
      <c r="AE85" s="43"/>
    </row>
    <row r="86" spans="1:31" ht="12" customHeight="1" x14ac:dyDescent="0.25">
      <c r="A86" s="8"/>
      <c r="L86" s="19"/>
      <c r="M86" s="19"/>
      <c r="N86" s="19"/>
      <c r="O86" s="19"/>
      <c r="P86" s="19"/>
      <c r="Q86" s="45"/>
      <c r="R86" s="45"/>
      <c r="S86" s="45"/>
      <c r="T86" s="45"/>
      <c r="U86" s="45"/>
      <c r="V86" s="45"/>
      <c r="W86" s="45"/>
      <c r="X86" s="45"/>
      <c r="Y86" s="47"/>
      <c r="Z86" s="47"/>
      <c r="AA86" s="52"/>
      <c r="AB86" s="43"/>
      <c r="AC86" s="43"/>
      <c r="AD86" s="43"/>
      <c r="AE86" s="43"/>
    </row>
    <row r="87" spans="1:31" ht="12" customHeight="1" x14ac:dyDescent="0.25">
      <c r="A87" s="8"/>
      <c r="B87" s="41" t="s">
        <v>41</v>
      </c>
      <c r="L87" s="19"/>
      <c r="M87" s="19"/>
      <c r="N87" s="19"/>
      <c r="O87" s="19"/>
      <c r="P87" s="19"/>
      <c r="Q87" s="45"/>
      <c r="R87" s="45"/>
      <c r="S87" s="45"/>
      <c r="T87" s="45"/>
      <c r="U87" s="45"/>
      <c r="V87" s="45"/>
      <c r="W87" s="45"/>
      <c r="X87" s="45"/>
      <c r="Y87" s="47"/>
      <c r="Z87" s="47"/>
      <c r="AA87" s="52"/>
      <c r="AB87" s="43"/>
      <c r="AC87" s="43"/>
      <c r="AD87" s="43"/>
      <c r="AE87" s="43"/>
    </row>
    <row r="88" spans="1:31" ht="12" customHeight="1" x14ac:dyDescent="0.2">
      <c r="A88" s="8"/>
      <c r="B88" s="42" t="s">
        <v>9</v>
      </c>
      <c r="L88" s="19"/>
      <c r="M88" s="19"/>
      <c r="N88" s="19"/>
      <c r="O88" s="19"/>
      <c r="P88" s="19"/>
      <c r="Q88" s="45"/>
      <c r="R88" s="45"/>
      <c r="S88" s="45"/>
      <c r="T88" s="45"/>
      <c r="U88" s="45"/>
      <c r="V88" s="45"/>
      <c r="W88" s="45"/>
      <c r="X88" s="45"/>
      <c r="Y88" s="47"/>
      <c r="Z88" s="47"/>
      <c r="AA88" s="44">
        <v>1</v>
      </c>
      <c r="AB88" s="43">
        <v>15</v>
      </c>
      <c r="AC88" s="43"/>
      <c r="AD88" s="43">
        <v>2</v>
      </c>
      <c r="AE88" s="43">
        <v>2</v>
      </c>
    </row>
    <row r="89" spans="1:31" ht="12" customHeight="1" x14ac:dyDescent="0.2">
      <c r="A89" s="8"/>
      <c r="B89" s="42" t="s">
        <v>42</v>
      </c>
      <c r="L89" s="19"/>
      <c r="M89" s="19"/>
      <c r="N89" s="19"/>
      <c r="O89" s="19"/>
      <c r="P89" s="19"/>
      <c r="Q89" s="45"/>
      <c r="R89" s="45"/>
      <c r="S89" s="45"/>
      <c r="T89" s="45"/>
      <c r="U89" s="45"/>
      <c r="V89" s="45"/>
      <c r="W89" s="45"/>
      <c r="X89" s="45"/>
      <c r="Y89" s="47"/>
      <c r="Z89" s="47"/>
      <c r="AA89" s="44">
        <v>105</v>
      </c>
      <c r="AB89" s="43">
        <v>1140</v>
      </c>
      <c r="AC89" s="43"/>
      <c r="AD89" s="43">
        <v>58</v>
      </c>
      <c r="AE89" s="43">
        <v>149</v>
      </c>
    </row>
    <row r="90" spans="1:31" ht="12" customHeight="1" x14ac:dyDescent="0.2">
      <c r="A90" s="8"/>
      <c r="B90" s="10" t="s">
        <v>53</v>
      </c>
      <c r="L90" s="19"/>
      <c r="M90" s="19"/>
      <c r="N90" s="19"/>
      <c r="O90" s="19"/>
      <c r="P90" s="19"/>
      <c r="Q90" s="45"/>
      <c r="R90" s="45"/>
      <c r="S90" s="45"/>
      <c r="T90" s="45"/>
      <c r="U90" s="45"/>
      <c r="V90" s="45"/>
      <c r="W90" s="45"/>
      <c r="X90" s="45"/>
      <c r="Y90" s="47"/>
      <c r="Z90" s="47"/>
      <c r="AA90" s="44">
        <v>7</v>
      </c>
      <c r="AB90" s="43">
        <v>7</v>
      </c>
      <c r="AC90" s="43"/>
      <c r="AD90" s="43">
        <v>2</v>
      </c>
      <c r="AE90" s="43"/>
    </row>
    <row r="91" spans="1:31" ht="12" customHeight="1" x14ac:dyDescent="0.2">
      <c r="A91" s="8"/>
      <c r="B91" s="42" t="s">
        <v>43</v>
      </c>
      <c r="L91" s="19"/>
      <c r="M91" s="19"/>
      <c r="N91" s="19"/>
      <c r="O91" s="19"/>
      <c r="P91" s="19"/>
      <c r="Q91" s="45"/>
      <c r="R91" s="45"/>
      <c r="S91" s="45"/>
      <c r="T91" s="45"/>
      <c r="U91" s="45"/>
      <c r="V91" s="45"/>
      <c r="W91" s="45"/>
      <c r="X91" s="45"/>
      <c r="Y91" s="47"/>
      <c r="Z91" s="47"/>
      <c r="AA91" s="44">
        <v>7</v>
      </c>
      <c r="AB91" s="43">
        <v>49</v>
      </c>
      <c r="AC91" s="43"/>
      <c r="AD91" s="43">
        <v>4</v>
      </c>
      <c r="AE91" s="43"/>
    </row>
    <row r="92" spans="1:31" ht="12" customHeight="1" x14ac:dyDescent="0.2">
      <c r="A92" s="8"/>
      <c r="B92" s="42"/>
      <c r="L92" s="19"/>
      <c r="M92" s="19"/>
      <c r="N92" s="19"/>
      <c r="O92" s="19"/>
      <c r="P92" s="19"/>
      <c r="Q92" s="45"/>
      <c r="R92" s="45"/>
      <c r="S92" s="45"/>
      <c r="T92" s="45"/>
      <c r="U92" s="45"/>
      <c r="V92" s="45"/>
      <c r="W92" s="45"/>
      <c r="X92" s="45"/>
      <c r="Y92" s="47"/>
      <c r="Z92" s="47"/>
      <c r="AA92" s="44"/>
      <c r="AB92" s="43"/>
      <c r="AC92" s="43"/>
      <c r="AD92" s="43"/>
      <c r="AE92" s="43"/>
    </row>
    <row r="93" spans="1:31" ht="12" customHeight="1" x14ac:dyDescent="0.2">
      <c r="A93" s="8"/>
      <c r="B93" s="41" t="s">
        <v>48</v>
      </c>
      <c r="L93" s="19"/>
      <c r="M93" s="19"/>
      <c r="N93" s="19"/>
      <c r="O93" s="19"/>
      <c r="P93" s="19"/>
      <c r="Q93" s="45"/>
      <c r="R93" s="45"/>
      <c r="S93" s="45"/>
      <c r="T93" s="45"/>
      <c r="U93" s="45"/>
      <c r="V93" s="45"/>
      <c r="W93" s="45"/>
      <c r="X93" s="45"/>
      <c r="Y93" s="47"/>
      <c r="Z93" s="47"/>
      <c r="AA93" s="44"/>
      <c r="AB93" s="43"/>
      <c r="AC93" s="43"/>
      <c r="AD93" s="43"/>
      <c r="AE93" s="43"/>
    </row>
    <row r="94" spans="1:31" ht="12" customHeight="1" x14ac:dyDescent="0.2">
      <c r="A94" s="8"/>
      <c r="B94" s="42" t="s">
        <v>9</v>
      </c>
      <c r="L94" s="19"/>
      <c r="M94" s="19"/>
      <c r="N94" s="19"/>
      <c r="O94" s="19"/>
      <c r="P94" s="19"/>
      <c r="Q94" s="45"/>
      <c r="R94" s="45"/>
      <c r="S94" s="45"/>
      <c r="T94" s="45"/>
      <c r="U94" s="45"/>
      <c r="V94" s="45"/>
      <c r="W94" s="45"/>
      <c r="X94" s="45"/>
      <c r="Y94" s="47"/>
      <c r="Z94" s="47"/>
      <c r="AA94" s="44"/>
      <c r="AB94" s="43"/>
      <c r="AC94" s="43"/>
      <c r="AD94" s="43">
        <v>2</v>
      </c>
      <c r="AE94" s="43">
        <v>5</v>
      </c>
    </row>
    <row r="95" spans="1:31" ht="12" customHeight="1" x14ac:dyDescent="0.2">
      <c r="A95" s="8"/>
      <c r="B95" s="42" t="s">
        <v>42</v>
      </c>
      <c r="L95" s="19"/>
      <c r="M95" s="19"/>
      <c r="N95" s="19"/>
      <c r="O95" s="19"/>
      <c r="P95" s="19"/>
      <c r="Q95" s="45"/>
      <c r="R95" s="45"/>
      <c r="S95" s="45"/>
      <c r="T95" s="45"/>
      <c r="U95" s="45"/>
      <c r="V95" s="45"/>
      <c r="W95" s="45"/>
      <c r="X95" s="45"/>
      <c r="Y95" s="47"/>
      <c r="Z95" s="47"/>
      <c r="AA95" s="44"/>
      <c r="AB95" s="43"/>
      <c r="AC95" s="43"/>
      <c r="AD95" s="43">
        <v>65</v>
      </c>
      <c r="AE95" s="43">
        <v>86</v>
      </c>
    </row>
    <row r="96" spans="1:31" ht="12" customHeight="1" x14ac:dyDescent="0.2">
      <c r="A96" s="8"/>
      <c r="B96" s="10" t="s">
        <v>53</v>
      </c>
      <c r="L96" s="19"/>
      <c r="M96" s="19"/>
      <c r="N96" s="19"/>
      <c r="O96" s="19"/>
      <c r="P96" s="19"/>
      <c r="Q96" s="45"/>
      <c r="R96" s="45"/>
      <c r="S96" s="45"/>
      <c r="T96" s="45"/>
      <c r="U96" s="45"/>
      <c r="V96" s="45"/>
      <c r="W96" s="45"/>
      <c r="X96" s="45"/>
      <c r="Y96" s="47"/>
      <c r="Z96" s="47"/>
      <c r="AA96" s="44"/>
      <c r="AB96" s="43"/>
      <c r="AC96" s="43"/>
      <c r="AD96" s="43">
        <v>2</v>
      </c>
      <c r="AE96" s="43"/>
    </row>
    <row r="97" spans="1:31" ht="12" customHeight="1" x14ac:dyDescent="0.2">
      <c r="A97" s="8"/>
      <c r="B97" s="42" t="s">
        <v>43</v>
      </c>
      <c r="L97" s="19"/>
      <c r="M97" s="19"/>
      <c r="N97" s="19"/>
      <c r="O97" s="19"/>
      <c r="P97" s="19"/>
      <c r="Q97" s="45"/>
      <c r="R97" s="45"/>
      <c r="S97" s="45"/>
      <c r="T97" s="45"/>
      <c r="U97" s="45"/>
      <c r="V97" s="45"/>
      <c r="W97" s="45"/>
      <c r="X97" s="45"/>
      <c r="Y97" s="47"/>
      <c r="Z97" s="47"/>
      <c r="AA97" s="44"/>
      <c r="AB97" s="43"/>
      <c r="AC97" s="43"/>
      <c r="AD97" s="43">
        <v>3</v>
      </c>
      <c r="AE97" s="43"/>
    </row>
    <row r="98" spans="1:31" ht="12" customHeight="1" x14ac:dyDescent="0.2">
      <c r="A98" s="8"/>
      <c r="B98" s="42"/>
      <c r="L98" s="19"/>
      <c r="M98" s="19"/>
      <c r="N98" s="19"/>
      <c r="O98" s="19"/>
      <c r="P98" s="19"/>
      <c r="Q98" s="45"/>
      <c r="R98" s="45"/>
      <c r="S98" s="45"/>
      <c r="T98" s="45"/>
      <c r="U98" s="45"/>
      <c r="V98" s="45"/>
      <c r="W98" s="45"/>
      <c r="X98" s="45"/>
      <c r="Y98" s="47"/>
      <c r="Z98" s="47"/>
      <c r="AA98" s="44"/>
      <c r="AB98" s="43"/>
      <c r="AC98" s="43"/>
      <c r="AD98" s="43"/>
      <c r="AE98" s="43"/>
    </row>
    <row r="99" spans="1:31" ht="12" customHeight="1" x14ac:dyDescent="0.2">
      <c r="A99" s="8"/>
      <c r="B99" s="41" t="s">
        <v>49</v>
      </c>
      <c r="L99" s="19"/>
      <c r="M99" s="19"/>
      <c r="N99" s="19"/>
      <c r="O99" s="19"/>
      <c r="P99" s="19"/>
      <c r="Q99" s="45"/>
      <c r="R99" s="45"/>
      <c r="S99" s="45"/>
      <c r="T99" s="45"/>
      <c r="U99" s="45"/>
      <c r="V99" s="45"/>
      <c r="W99" s="45"/>
      <c r="X99" s="45"/>
      <c r="Y99" s="47"/>
      <c r="Z99" s="47"/>
      <c r="AA99" s="44"/>
      <c r="AB99" s="43"/>
      <c r="AC99" s="43"/>
      <c r="AD99" s="43"/>
      <c r="AE99" s="43"/>
    </row>
    <row r="100" spans="1:31" ht="12" customHeight="1" x14ac:dyDescent="0.2">
      <c r="A100" s="8"/>
      <c r="B100" s="42" t="s">
        <v>9</v>
      </c>
      <c r="L100" s="19"/>
      <c r="M100" s="19"/>
      <c r="N100" s="19"/>
      <c r="O100" s="19"/>
      <c r="P100" s="19"/>
      <c r="Q100" s="45"/>
      <c r="R100" s="45"/>
      <c r="S100" s="45"/>
      <c r="T100" s="45"/>
      <c r="U100" s="45"/>
      <c r="V100" s="45"/>
      <c r="W100" s="45"/>
      <c r="X100" s="45"/>
      <c r="Y100" s="47"/>
      <c r="Z100" s="47"/>
      <c r="AA100" s="44"/>
      <c r="AB100" s="43"/>
      <c r="AC100" s="43"/>
      <c r="AD100" s="43">
        <v>1</v>
      </c>
      <c r="AE100" s="43">
        <v>1</v>
      </c>
    </row>
    <row r="101" spans="1:31" ht="12" customHeight="1" x14ac:dyDescent="0.2">
      <c r="A101" s="8"/>
      <c r="B101" s="42" t="s">
        <v>42</v>
      </c>
      <c r="L101" s="19"/>
      <c r="M101" s="19"/>
      <c r="N101" s="19"/>
      <c r="O101" s="19"/>
      <c r="P101" s="19"/>
      <c r="Q101" s="45"/>
      <c r="R101" s="45"/>
      <c r="S101" s="45"/>
      <c r="T101" s="45"/>
      <c r="U101" s="45"/>
      <c r="V101" s="45"/>
      <c r="W101" s="45"/>
      <c r="X101" s="45"/>
      <c r="Y101" s="47"/>
      <c r="Z101" s="47"/>
      <c r="AA101" s="44"/>
      <c r="AB101" s="43"/>
      <c r="AC101" s="43"/>
      <c r="AD101" s="43">
        <v>60</v>
      </c>
      <c r="AE101" s="43">
        <v>91</v>
      </c>
    </row>
    <row r="102" spans="1:31" ht="12" customHeight="1" x14ac:dyDescent="0.2">
      <c r="A102" s="8"/>
      <c r="B102" s="10" t="s">
        <v>53</v>
      </c>
      <c r="L102" s="19"/>
      <c r="M102" s="19"/>
      <c r="N102" s="19"/>
      <c r="O102" s="19"/>
      <c r="P102" s="19"/>
      <c r="Q102" s="45"/>
      <c r="R102" s="45"/>
      <c r="S102" s="45"/>
      <c r="T102" s="45"/>
      <c r="U102" s="45"/>
      <c r="V102" s="45"/>
      <c r="W102" s="45"/>
      <c r="X102" s="45"/>
      <c r="Y102" s="47"/>
      <c r="Z102" s="47"/>
      <c r="AA102" s="44"/>
      <c r="AB102" s="43"/>
      <c r="AC102" s="43"/>
      <c r="AD102" s="43">
        <v>1</v>
      </c>
      <c r="AE102" s="43"/>
    </row>
    <row r="103" spans="1:31" ht="12" customHeight="1" x14ac:dyDescent="0.2">
      <c r="A103" s="8"/>
      <c r="B103" s="42" t="s">
        <v>43</v>
      </c>
      <c r="L103" s="19"/>
      <c r="M103" s="19"/>
      <c r="N103" s="19"/>
      <c r="O103" s="19"/>
      <c r="P103" s="19"/>
      <c r="Q103" s="45"/>
      <c r="R103" s="45"/>
      <c r="S103" s="45"/>
      <c r="T103" s="45"/>
      <c r="U103" s="45"/>
      <c r="V103" s="45"/>
      <c r="W103" s="45"/>
      <c r="X103" s="45"/>
      <c r="Y103" s="47"/>
      <c r="Z103" s="47"/>
      <c r="AA103" s="44"/>
      <c r="AB103" s="43"/>
      <c r="AC103" s="43"/>
      <c r="AD103" s="43">
        <v>0</v>
      </c>
      <c r="AE103" s="43"/>
    </row>
    <row r="104" spans="1:31" ht="12" customHeight="1" x14ac:dyDescent="0.2">
      <c r="A104" s="8"/>
      <c r="B104" s="42"/>
      <c r="L104" s="19"/>
      <c r="M104" s="19"/>
      <c r="N104" s="19"/>
      <c r="O104" s="19"/>
      <c r="P104" s="19"/>
      <c r="Q104" s="45"/>
      <c r="R104" s="45"/>
      <c r="S104" s="45"/>
      <c r="T104" s="45"/>
      <c r="U104" s="45"/>
      <c r="V104" s="45"/>
      <c r="W104" s="45"/>
      <c r="X104" s="45"/>
      <c r="Y104" s="47"/>
      <c r="Z104" s="47"/>
      <c r="AA104" s="44"/>
      <c r="AB104" s="43"/>
      <c r="AC104" s="43"/>
      <c r="AD104" s="43"/>
      <c r="AE104" s="43"/>
    </row>
    <row r="105" spans="1:31" ht="12" customHeight="1" x14ac:dyDescent="0.2">
      <c r="A105" s="8"/>
      <c r="B105" s="42" t="s">
        <v>50</v>
      </c>
      <c r="L105" s="19"/>
      <c r="M105" s="19"/>
      <c r="N105" s="19"/>
      <c r="O105" s="19"/>
      <c r="P105" s="19"/>
      <c r="Q105" s="45"/>
      <c r="R105" s="45"/>
      <c r="S105" s="45"/>
      <c r="T105" s="45"/>
      <c r="U105" s="45"/>
      <c r="V105" s="45"/>
      <c r="W105" s="45"/>
      <c r="X105" s="45"/>
      <c r="Y105" s="47"/>
      <c r="Z105" s="47"/>
      <c r="AA105" s="44"/>
      <c r="AB105" s="43"/>
      <c r="AC105" s="43"/>
      <c r="AD105" s="43"/>
      <c r="AE105" s="43"/>
    </row>
    <row r="106" spans="1:31" ht="12" customHeight="1" x14ac:dyDescent="0.2">
      <c r="A106" s="8"/>
      <c r="B106" s="42" t="s">
        <v>9</v>
      </c>
      <c r="L106" s="19"/>
      <c r="M106" s="19"/>
      <c r="N106" s="19"/>
      <c r="O106" s="19"/>
      <c r="P106" s="19"/>
      <c r="Q106" s="45"/>
      <c r="R106" s="45"/>
      <c r="S106" s="45"/>
      <c r="T106" s="45"/>
      <c r="U106" s="45"/>
      <c r="V106" s="45"/>
      <c r="W106" s="45"/>
      <c r="X106" s="45"/>
      <c r="Y106" s="47"/>
      <c r="Z106" s="47"/>
      <c r="AA106" s="44"/>
      <c r="AB106" s="43"/>
      <c r="AC106" s="43"/>
      <c r="AD106" s="43">
        <v>1</v>
      </c>
      <c r="AE106" s="43">
        <v>2</v>
      </c>
    </row>
    <row r="107" spans="1:31" ht="12" customHeight="1" x14ac:dyDescent="0.2">
      <c r="A107" s="8"/>
      <c r="B107" s="42" t="s">
        <v>42</v>
      </c>
      <c r="L107" s="19"/>
      <c r="M107" s="19"/>
      <c r="N107" s="19"/>
      <c r="O107" s="19"/>
      <c r="P107" s="19"/>
      <c r="Q107" s="45"/>
      <c r="R107" s="45"/>
      <c r="S107" s="45"/>
      <c r="T107" s="45"/>
      <c r="U107" s="45"/>
      <c r="V107" s="45"/>
      <c r="W107" s="45"/>
      <c r="X107" s="45"/>
      <c r="Y107" s="47"/>
      <c r="Z107" s="47"/>
      <c r="AA107" s="44"/>
      <c r="AB107" s="43"/>
      <c r="AC107" s="43"/>
      <c r="AD107" s="43">
        <v>26</v>
      </c>
      <c r="AE107" s="43">
        <v>35</v>
      </c>
    </row>
    <row r="108" spans="1:31" ht="12" customHeight="1" x14ac:dyDescent="0.2">
      <c r="A108" s="8"/>
      <c r="B108" s="10" t="s">
        <v>53</v>
      </c>
      <c r="L108" s="19"/>
      <c r="M108" s="19"/>
      <c r="N108" s="19"/>
      <c r="O108" s="19"/>
      <c r="P108" s="19"/>
      <c r="Q108" s="45"/>
      <c r="R108" s="45"/>
      <c r="S108" s="45"/>
      <c r="T108" s="45"/>
      <c r="U108" s="45"/>
      <c r="V108" s="45"/>
      <c r="W108" s="45"/>
      <c r="X108" s="45"/>
      <c r="Y108" s="47"/>
      <c r="Z108" s="47"/>
      <c r="AA108" s="44"/>
      <c r="AB108" s="43"/>
      <c r="AC108" s="43"/>
      <c r="AD108" s="43">
        <v>0</v>
      </c>
      <c r="AE108" s="43"/>
    </row>
    <row r="109" spans="1:31" ht="12" customHeight="1" x14ac:dyDescent="0.2">
      <c r="A109" s="8"/>
      <c r="B109" s="42" t="s">
        <v>43</v>
      </c>
      <c r="L109" s="19"/>
      <c r="M109" s="19"/>
      <c r="N109" s="19"/>
      <c r="O109" s="19"/>
      <c r="P109" s="19"/>
      <c r="Q109" s="45"/>
      <c r="R109" s="45"/>
      <c r="S109" s="45"/>
      <c r="T109" s="45"/>
      <c r="U109" s="45"/>
      <c r="V109" s="45"/>
      <c r="W109" s="45"/>
      <c r="X109" s="45"/>
      <c r="Y109" s="47"/>
      <c r="Z109" s="47"/>
      <c r="AA109" s="44"/>
      <c r="AB109" s="43"/>
      <c r="AC109" s="43"/>
      <c r="AD109" s="43">
        <v>1</v>
      </c>
      <c r="AE109" s="43"/>
    </row>
    <row r="110" spans="1:31" ht="12" customHeight="1" x14ac:dyDescent="0.2">
      <c r="A110" s="8"/>
      <c r="B110" s="42"/>
      <c r="L110" s="19"/>
      <c r="M110" s="19"/>
      <c r="N110" s="19"/>
      <c r="O110" s="19"/>
      <c r="P110" s="19"/>
      <c r="Q110" s="45"/>
      <c r="R110" s="45"/>
      <c r="S110" s="45"/>
      <c r="T110" s="45"/>
      <c r="U110" s="45"/>
      <c r="V110" s="45"/>
      <c r="W110" s="45"/>
      <c r="X110" s="45"/>
      <c r="Y110" s="47"/>
      <c r="Z110" s="47"/>
      <c r="AA110" s="44"/>
      <c r="AB110" s="43"/>
      <c r="AC110" s="43"/>
      <c r="AD110" s="43"/>
      <c r="AE110" s="43"/>
    </row>
    <row r="111" spans="1:31" ht="12" customHeight="1" x14ac:dyDescent="0.2">
      <c r="A111" s="8"/>
      <c r="B111" s="41" t="s">
        <v>57</v>
      </c>
      <c r="L111" s="19"/>
      <c r="M111" s="19"/>
      <c r="N111" s="19"/>
      <c r="O111" s="19"/>
      <c r="P111" s="19"/>
      <c r="Q111" s="45"/>
      <c r="R111" s="45"/>
      <c r="S111" s="45"/>
      <c r="T111" s="45"/>
      <c r="U111" s="45"/>
      <c r="V111" s="45"/>
      <c r="W111" s="45"/>
      <c r="X111" s="45"/>
      <c r="Y111" s="47"/>
      <c r="Z111" s="47"/>
      <c r="AA111" s="44"/>
      <c r="AB111" s="43"/>
      <c r="AC111" s="43"/>
      <c r="AD111" s="43"/>
      <c r="AE111" s="43"/>
    </row>
    <row r="112" spans="1:31" ht="12" customHeight="1" x14ac:dyDescent="0.2">
      <c r="A112" s="8"/>
      <c r="B112" s="42" t="s">
        <v>9</v>
      </c>
      <c r="L112" s="19"/>
      <c r="M112" s="19"/>
      <c r="N112" s="19"/>
      <c r="O112" s="19"/>
      <c r="P112" s="19"/>
      <c r="Q112" s="45"/>
      <c r="R112" s="45"/>
      <c r="S112" s="45"/>
      <c r="T112" s="45"/>
      <c r="U112" s="45"/>
      <c r="V112" s="45"/>
      <c r="W112" s="45"/>
      <c r="X112" s="45"/>
      <c r="Y112" s="47"/>
      <c r="Z112" s="47"/>
      <c r="AA112" s="44"/>
      <c r="AB112" s="43"/>
      <c r="AC112" s="43"/>
      <c r="AD112" s="43"/>
      <c r="AE112" s="43">
        <v>8</v>
      </c>
    </row>
    <row r="113" spans="1:32" ht="12" customHeight="1" x14ac:dyDescent="0.2">
      <c r="A113" s="8"/>
      <c r="B113" s="42" t="s">
        <v>42</v>
      </c>
      <c r="L113" s="19"/>
      <c r="M113" s="19"/>
      <c r="N113" s="19"/>
      <c r="O113" s="19"/>
      <c r="P113" s="19"/>
      <c r="Q113" s="45"/>
      <c r="R113" s="45"/>
      <c r="S113" s="45"/>
      <c r="T113" s="45"/>
      <c r="U113" s="45"/>
      <c r="V113" s="45"/>
      <c r="W113" s="45"/>
      <c r="X113" s="45"/>
      <c r="Y113" s="47"/>
      <c r="Z113" s="47"/>
      <c r="AA113" s="44"/>
      <c r="AB113" s="43"/>
      <c r="AC113" s="43"/>
      <c r="AD113" s="43"/>
      <c r="AE113" s="43">
        <v>71</v>
      </c>
    </row>
    <row r="114" spans="1:32" ht="12" customHeight="1" x14ac:dyDescent="0.2">
      <c r="A114" s="8"/>
      <c r="B114" s="10" t="s">
        <v>53</v>
      </c>
      <c r="L114" s="19"/>
      <c r="M114" s="19"/>
      <c r="N114" s="19"/>
      <c r="O114" s="19"/>
      <c r="P114" s="19"/>
      <c r="Q114" s="45"/>
      <c r="R114" s="45"/>
      <c r="S114" s="45"/>
      <c r="T114" s="45"/>
      <c r="U114" s="45"/>
      <c r="V114" s="45"/>
      <c r="W114" s="45"/>
      <c r="X114" s="45"/>
      <c r="Y114" s="47"/>
      <c r="Z114" s="47"/>
      <c r="AA114" s="44"/>
      <c r="AB114" s="43"/>
      <c r="AC114" s="43"/>
      <c r="AD114" s="43"/>
      <c r="AE114" s="43"/>
    </row>
    <row r="115" spans="1:32" ht="12" customHeight="1" x14ac:dyDescent="0.2">
      <c r="A115" s="8"/>
      <c r="B115" s="42" t="s">
        <v>43</v>
      </c>
      <c r="L115" s="19"/>
      <c r="M115" s="19"/>
      <c r="N115" s="19"/>
      <c r="O115" s="19"/>
      <c r="P115" s="19"/>
      <c r="Q115" s="45"/>
      <c r="R115" s="45"/>
      <c r="S115" s="45"/>
      <c r="T115" s="45"/>
      <c r="U115" s="45"/>
      <c r="V115" s="45"/>
      <c r="W115" s="45"/>
      <c r="X115" s="45"/>
      <c r="Y115" s="47"/>
      <c r="Z115" s="47"/>
      <c r="AA115" s="44"/>
      <c r="AB115" s="43"/>
      <c r="AC115" s="43"/>
      <c r="AD115" s="43"/>
      <c r="AE115" s="43"/>
    </row>
    <row r="116" spans="1:32" ht="12" customHeight="1" x14ac:dyDescent="0.2">
      <c r="A116" s="8"/>
      <c r="B116" s="42"/>
      <c r="L116" s="19"/>
      <c r="M116" s="19"/>
      <c r="N116" s="19"/>
      <c r="O116" s="19"/>
      <c r="P116" s="19"/>
      <c r="Q116" s="45"/>
      <c r="R116" s="45"/>
      <c r="S116" s="45"/>
      <c r="T116" s="45"/>
      <c r="U116" s="45"/>
      <c r="V116" s="45"/>
      <c r="W116" s="45"/>
      <c r="X116" s="45"/>
      <c r="Y116" s="47"/>
      <c r="Z116" s="47"/>
      <c r="AA116" s="44"/>
      <c r="AB116" s="43"/>
      <c r="AC116" s="43"/>
      <c r="AD116" s="43"/>
      <c r="AE116" s="43"/>
    </row>
    <row r="117" spans="1:32" ht="12" customHeight="1" x14ac:dyDescent="0.2">
      <c r="A117" s="8"/>
      <c r="B117" s="41" t="s">
        <v>51</v>
      </c>
      <c r="L117" s="19"/>
      <c r="M117" s="19"/>
      <c r="N117" s="19"/>
      <c r="O117" s="19"/>
      <c r="P117" s="19"/>
      <c r="Q117" s="45"/>
      <c r="R117" s="45"/>
      <c r="S117" s="45"/>
      <c r="T117" s="45"/>
      <c r="U117" s="45"/>
      <c r="V117" s="45"/>
      <c r="W117" s="45"/>
      <c r="X117" s="45"/>
      <c r="Y117" s="47"/>
      <c r="Z117" s="47"/>
      <c r="AA117" s="44"/>
      <c r="AB117" s="43"/>
      <c r="AC117" s="43"/>
      <c r="AD117" s="43"/>
      <c r="AE117" s="43"/>
    </row>
    <row r="118" spans="1:32" ht="12" customHeight="1" x14ac:dyDescent="0.2">
      <c r="A118" s="8"/>
      <c r="B118" s="42" t="s">
        <v>9</v>
      </c>
      <c r="L118" s="19"/>
      <c r="M118" s="19"/>
      <c r="N118" s="19"/>
      <c r="O118" s="19"/>
      <c r="P118" s="19"/>
      <c r="Q118" s="45"/>
      <c r="R118" s="45"/>
      <c r="S118" s="45"/>
      <c r="T118" s="45"/>
      <c r="U118" s="45"/>
      <c r="V118" s="45"/>
      <c r="W118" s="45"/>
      <c r="X118" s="45"/>
      <c r="Y118" s="47"/>
      <c r="Z118" s="47"/>
      <c r="AA118" s="44"/>
      <c r="AB118" s="43"/>
      <c r="AC118" s="43"/>
      <c r="AD118" s="43">
        <v>840</v>
      </c>
      <c r="AE118" s="43">
        <v>868</v>
      </c>
    </row>
    <row r="119" spans="1:32" ht="12" customHeight="1" x14ac:dyDescent="0.2">
      <c r="A119" s="8"/>
      <c r="B119" s="42" t="s">
        <v>42</v>
      </c>
      <c r="L119" s="19"/>
      <c r="M119" s="19"/>
      <c r="N119" s="19"/>
      <c r="O119" s="19"/>
      <c r="P119" s="19"/>
      <c r="Q119" s="45"/>
      <c r="R119" s="45"/>
      <c r="S119" s="45"/>
      <c r="T119" s="45"/>
      <c r="U119" s="45"/>
      <c r="V119" s="45"/>
      <c r="W119" s="45"/>
      <c r="X119" s="45"/>
      <c r="Y119" s="47"/>
      <c r="Z119" s="47"/>
      <c r="AA119" s="44"/>
      <c r="AB119" s="43"/>
      <c r="AC119" s="43"/>
      <c r="AD119" s="43">
        <v>7250</v>
      </c>
      <c r="AE119" s="56">
        <v>6547</v>
      </c>
    </row>
    <row r="120" spans="1:32" ht="12" customHeight="1" x14ac:dyDescent="0.2">
      <c r="A120" s="8"/>
      <c r="B120" s="10" t="s">
        <v>53</v>
      </c>
      <c r="L120" s="19"/>
      <c r="M120" s="19"/>
      <c r="N120" s="19"/>
      <c r="O120" s="19"/>
      <c r="P120" s="19"/>
      <c r="Q120" s="45"/>
      <c r="R120" s="45"/>
      <c r="S120" s="45"/>
      <c r="T120" s="45"/>
      <c r="U120" s="45"/>
      <c r="V120" s="45"/>
      <c r="W120" s="45"/>
      <c r="X120" s="45"/>
      <c r="Y120" s="47"/>
      <c r="Z120" s="47"/>
      <c r="AA120" s="44"/>
      <c r="AB120" s="43"/>
      <c r="AC120" s="43"/>
      <c r="AD120" s="43">
        <v>1</v>
      </c>
      <c r="AE120" s="1">
        <v>5</v>
      </c>
    </row>
    <row r="121" spans="1:32" ht="12" customHeight="1" x14ac:dyDescent="0.2">
      <c r="A121" s="8"/>
      <c r="B121" s="42" t="s">
        <v>43</v>
      </c>
      <c r="L121" s="19"/>
      <c r="M121" s="19"/>
      <c r="N121" s="19"/>
      <c r="O121" s="19"/>
      <c r="P121" s="19"/>
      <c r="Q121" s="45"/>
      <c r="R121" s="45"/>
      <c r="S121" s="45"/>
      <c r="T121" s="45"/>
      <c r="U121" s="45"/>
      <c r="V121" s="45"/>
      <c r="W121" s="45"/>
      <c r="X121" s="45"/>
      <c r="Y121" s="47"/>
      <c r="Z121" s="47"/>
      <c r="AA121" s="44"/>
      <c r="AB121" s="43"/>
      <c r="AC121" s="43"/>
      <c r="AD121" s="43">
        <v>839</v>
      </c>
      <c r="AE121" s="1">
        <v>863</v>
      </c>
    </row>
    <row r="122" spans="1:32" ht="12" customHeight="1" x14ac:dyDescent="0.2">
      <c r="A122" s="8"/>
      <c r="B122" s="42"/>
      <c r="L122" s="19"/>
      <c r="M122" s="19"/>
      <c r="N122" s="19"/>
      <c r="O122" s="19"/>
      <c r="P122" s="19"/>
      <c r="Q122" s="45"/>
      <c r="R122" s="45"/>
      <c r="S122" s="45"/>
      <c r="T122" s="45"/>
      <c r="U122" s="45"/>
      <c r="V122" s="45"/>
      <c r="W122" s="45"/>
      <c r="X122" s="45"/>
      <c r="Y122" s="47"/>
      <c r="Z122" s="47"/>
      <c r="AA122" s="44"/>
      <c r="AB122" s="43"/>
      <c r="AC122" s="43"/>
      <c r="AD122" s="43"/>
      <c r="AE122" s="43"/>
    </row>
    <row r="123" spans="1:32" ht="12" customHeight="1" x14ac:dyDescent="0.2">
      <c r="A123" s="8"/>
      <c r="B123" s="41" t="s">
        <v>52</v>
      </c>
      <c r="L123" s="19"/>
      <c r="M123" s="19"/>
      <c r="N123" s="19"/>
      <c r="O123" s="19"/>
      <c r="P123" s="19"/>
      <c r="Q123" s="45"/>
      <c r="R123" s="45"/>
      <c r="S123" s="45"/>
      <c r="T123" s="45"/>
      <c r="U123" s="45"/>
      <c r="V123" s="45"/>
      <c r="W123" s="45"/>
      <c r="X123" s="45"/>
      <c r="Y123" s="47"/>
      <c r="Z123" s="47"/>
      <c r="AA123" s="44"/>
      <c r="AB123" s="43"/>
      <c r="AC123" s="43"/>
      <c r="AD123" s="1"/>
      <c r="AE123" s="1"/>
    </row>
    <row r="124" spans="1:32" ht="12" customHeight="1" x14ac:dyDescent="0.2">
      <c r="A124" s="8"/>
      <c r="B124" s="42" t="s">
        <v>9</v>
      </c>
      <c r="L124" s="19"/>
      <c r="M124" s="19"/>
      <c r="N124" s="19"/>
      <c r="O124" s="19"/>
      <c r="P124" s="19"/>
      <c r="Q124" s="45"/>
      <c r="R124" s="45"/>
      <c r="S124" s="45"/>
      <c r="T124" s="45"/>
      <c r="U124" s="45"/>
      <c r="V124" s="45"/>
      <c r="W124" s="45"/>
      <c r="X124" s="45"/>
      <c r="Y124" s="47"/>
      <c r="Z124" s="47"/>
      <c r="AA124" s="44"/>
      <c r="AB124" s="43"/>
      <c r="AC124" s="43"/>
      <c r="AD124" s="43">
        <v>1</v>
      </c>
      <c r="AE124" s="43" t="s">
        <v>56</v>
      </c>
    </row>
    <row r="125" spans="1:32" ht="12" customHeight="1" x14ac:dyDescent="0.2">
      <c r="A125" s="8"/>
      <c r="B125" s="42" t="s">
        <v>42</v>
      </c>
      <c r="L125" s="19"/>
      <c r="M125" s="19"/>
      <c r="N125" s="19"/>
      <c r="O125" s="19"/>
      <c r="P125" s="19"/>
      <c r="Q125" s="45"/>
      <c r="R125" s="45"/>
      <c r="S125" s="45"/>
      <c r="T125" s="45"/>
      <c r="U125" s="45"/>
      <c r="V125" s="45"/>
      <c r="W125" s="45"/>
      <c r="X125" s="45"/>
      <c r="Y125" s="47"/>
      <c r="Z125" s="47"/>
      <c r="AA125" s="44"/>
      <c r="AB125" s="43"/>
      <c r="AC125" s="43"/>
      <c r="AD125" s="43">
        <v>4</v>
      </c>
      <c r="AE125" s="43" t="s">
        <v>56</v>
      </c>
    </row>
    <row r="126" spans="1:32" ht="12" customHeight="1" x14ac:dyDescent="0.2">
      <c r="A126" s="8"/>
      <c r="B126" s="10" t="s">
        <v>53</v>
      </c>
      <c r="L126" s="19"/>
      <c r="M126" s="19"/>
      <c r="N126" s="19"/>
      <c r="O126" s="19"/>
      <c r="P126" s="19"/>
      <c r="Q126" s="45"/>
      <c r="R126" s="45"/>
      <c r="S126" s="45"/>
      <c r="T126" s="45"/>
      <c r="U126" s="45"/>
      <c r="V126" s="45"/>
      <c r="W126" s="45"/>
      <c r="X126" s="45"/>
      <c r="Y126" s="47"/>
      <c r="Z126" s="47"/>
      <c r="AA126" s="44"/>
      <c r="AB126" s="43"/>
      <c r="AC126" s="43"/>
      <c r="AD126" s="43">
        <v>0</v>
      </c>
      <c r="AE126" s="43"/>
    </row>
    <row r="127" spans="1:32" ht="12" customHeight="1" x14ac:dyDescent="0.2">
      <c r="A127" s="8"/>
      <c r="B127" s="42" t="s">
        <v>43</v>
      </c>
      <c r="L127" s="19"/>
      <c r="M127" s="19"/>
      <c r="N127" s="19"/>
      <c r="O127" s="19"/>
      <c r="P127" s="19"/>
      <c r="Q127" s="45"/>
      <c r="R127" s="45"/>
      <c r="S127" s="45"/>
      <c r="T127" s="45"/>
      <c r="U127" s="45"/>
      <c r="V127" s="45"/>
      <c r="W127" s="45"/>
      <c r="X127" s="45"/>
      <c r="Y127" s="47"/>
      <c r="Z127" s="47"/>
      <c r="AA127" s="44"/>
      <c r="AB127" s="43"/>
      <c r="AC127" s="43"/>
      <c r="AD127" s="43">
        <v>4</v>
      </c>
      <c r="AE127" s="43"/>
    </row>
    <row r="128" spans="1:32" ht="12" customHeight="1" x14ac:dyDescent="0.2">
      <c r="A128" s="8"/>
      <c r="Q128" s="50"/>
      <c r="R128" s="50"/>
      <c r="S128" s="50"/>
      <c r="T128" s="50"/>
      <c r="U128" s="45"/>
      <c r="V128" s="45"/>
      <c r="W128" s="50"/>
      <c r="X128" s="50"/>
      <c r="Y128" s="51"/>
      <c r="Z128" s="51"/>
      <c r="AA128" s="51"/>
      <c r="AB128" s="51"/>
      <c r="AC128" s="51"/>
      <c r="AD128" s="51"/>
      <c r="AE128" s="51"/>
      <c r="AF128" s="53"/>
    </row>
    <row r="129" spans="1:32" ht="12" customHeight="1" x14ac:dyDescent="0.2">
      <c r="A129" s="8"/>
      <c r="B129" s="55" t="s">
        <v>58</v>
      </c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4"/>
      <c r="U129" s="35"/>
      <c r="V129" s="35"/>
      <c r="W129" s="35"/>
      <c r="X129" s="35"/>
      <c r="Y129" s="39"/>
      <c r="Z129" s="39"/>
      <c r="AA129" s="40"/>
      <c r="AB129" s="54"/>
      <c r="AC129" s="54"/>
      <c r="AD129" s="40"/>
      <c r="AE129" s="54"/>
    </row>
    <row r="130" spans="1:32" ht="12" customHeight="1" x14ac:dyDescent="0.2">
      <c r="A130" s="21"/>
      <c r="B130" s="2"/>
      <c r="C130" s="2"/>
      <c r="D130" s="2"/>
      <c r="E130" s="2"/>
      <c r="F130" s="2"/>
      <c r="G130" s="2"/>
      <c r="H130" s="2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36"/>
      <c r="V130" s="36"/>
      <c r="W130" s="36"/>
      <c r="X130" s="36"/>
      <c r="Y130" s="36"/>
      <c r="Z130" s="36"/>
      <c r="AA130" s="2"/>
      <c r="AB130" s="2"/>
      <c r="AC130" s="2"/>
      <c r="AD130" s="2"/>
      <c r="AE130" s="2"/>
      <c r="AF130" s="22"/>
    </row>
  </sheetData>
  <phoneticPr fontId="0" type="noConversion"/>
  <printOptions horizontalCentered="1" gridLinesSet="0"/>
  <pageMargins left="0.25" right="0.25" top="0.5" bottom="0.5" header="0" footer="0.22"/>
  <pageSetup scale="79" orientation="portrait" horizontalDpi="2400" verticalDpi="2400" r:id="rId1"/>
  <headerFooter alignWithMargins="0">
    <oddFooter>&amp;L&amp;"Times New Roman,Regular"&amp;8UMSL Fact Book&amp;C&amp;"Times New Roman,Regular"&amp;8&amp;A&amp;R&amp;"Times New Roman,Regular"&amp;8Last Updated December 2014</oddFooter>
  </headerFooter>
  <rowBreaks count="1" manualBreakCount="1">
    <brk id="74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enroll_non_credit</vt:lpstr>
      <vt:lpstr>enroll_non_credit!Print_Area</vt:lpstr>
      <vt:lpstr>enroll_non_credit!Print_Titles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MTS</dc:creator>
  <cp:lastModifiedBy>Thaxton, Mary</cp:lastModifiedBy>
  <cp:lastPrinted>2015-01-27T16:29:52Z</cp:lastPrinted>
  <dcterms:created xsi:type="dcterms:W3CDTF">1999-04-06T17:02:53Z</dcterms:created>
  <dcterms:modified xsi:type="dcterms:W3CDTF">2015-01-27T16:31:14Z</dcterms:modified>
</cp:coreProperties>
</file>