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1340" windowHeight="6540"/>
  </bookViews>
  <sheets>
    <sheet name="grants_contracts" sheetId="1" r:id="rId1"/>
  </sheets>
  <definedNames>
    <definedName name="_xlnm.Print_Area" localSheetId="0">grants_contracts!$A$1:$X$34</definedName>
  </definedNames>
  <calcPr calcId="145621"/>
</workbook>
</file>

<file path=xl/calcChain.xml><?xml version="1.0" encoding="utf-8"?>
<calcChain xmlns="http://schemas.openxmlformats.org/spreadsheetml/2006/main">
  <c r="V27" i="1" l="1"/>
  <c r="V18" i="1"/>
  <c r="U27" i="1" l="1"/>
  <c r="U18" i="1"/>
  <c r="T27" i="1" l="1"/>
  <c r="T18" i="1"/>
  <c r="S27" i="1"/>
  <c r="S18" i="1"/>
  <c r="R27" i="1"/>
  <c r="R18" i="1"/>
  <c r="Q27" i="1"/>
  <c r="Q18" i="1"/>
  <c r="W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D25" i="1"/>
  <c r="E25" i="1"/>
  <c r="E27" i="1"/>
  <c r="F25" i="1"/>
  <c r="G25" i="1"/>
  <c r="G27" i="1"/>
  <c r="F27" i="1"/>
  <c r="D27" i="1"/>
  <c r="H26" i="1"/>
  <c r="I26" i="1"/>
  <c r="H27" i="1"/>
  <c r="W27" i="1"/>
  <c r="N27" i="1"/>
  <c r="M27" i="1"/>
  <c r="L27" i="1"/>
  <c r="K27" i="1"/>
  <c r="J27" i="1"/>
  <c r="I27" i="1"/>
  <c r="P27" i="1"/>
  <c r="O27" i="1"/>
</calcChain>
</file>

<file path=xl/sharedStrings.xml><?xml version="1.0" encoding="utf-8"?>
<sst xmlns="http://schemas.openxmlformats.org/spreadsheetml/2006/main" count="38" uniqueCount="38">
  <si>
    <t>UNIVERSITY OF MISSOURI-ST. LOUIS</t>
  </si>
  <si>
    <t>TABLE 8-1. GRANTS &amp; CONTRACTS AWARDED (In Thousands of Dollars)</t>
  </si>
  <si>
    <t>Instruction</t>
  </si>
  <si>
    <t>Research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</si>
  <si>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</si>
  <si>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</si>
  <si>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</si>
  <si>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</si>
  <si>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</si>
  <si>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</si>
  <si>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</si>
  <si>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</si>
  <si>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PURPOSE</t>
  </si>
  <si>
    <t>FY2005</t>
  </si>
  <si>
    <t>FY2006</t>
  </si>
  <si>
    <t>SOURCE</t>
  </si>
  <si>
    <t>State</t>
  </si>
  <si>
    <t>Extension and Public Service</t>
  </si>
  <si>
    <t>FY1996</t>
  </si>
  <si>
    <t>FY1995</t>
  </si>
  <si>
    <t>FY1994</t>
  </si>
  <si>
    <t>FY1993</t>
  </si>
  <si>
    <t>Source: University of Missoui, External Funding Report (FY1993-Present)</t>
  </si>
  <si>
    <t>Plant Funds</t>
  </si>
  <si>
    <t>Other</t>
  </si>
  <si>
    <t>Foundations and Other</t>
  </si>
  <si>
    <t>Organizations</t>
  </si>
  <si>
    <t>FY2007</t>
  </si>
  <si>
    <t>FY2008</t>
  </si>
  <si>
    <t>FY2009</t>
  </si>
  <si>
    <t>FY2010</t>
  </si>
  <si>
    <t>Student Financial Aid (excl. Pell Grants)</t>
  </si>
  <si>
    <t>Federal (excl. Pell Grants)</t>
  </si>
  <si>
    <t>Student Financial Aid (incl. Pell Grants)</t>
  </si>
  <si>
    <t>Federal (incl. Pell Grants)</t>
  </si>
  <si>
    <t>Note: Consistent with the reporting on the University's financial statements, starting in FY2010, Pell grant funding has been excluded from Student Financial Aid purpose funding and from Federal source funding.</t>
  </si>
  <si>
    <t>FY2011</t>
  </si>
  <si>
    <t>FY2012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</si>
</sst>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6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4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42" fontId="3" fillId="0" borderId="9" xfId="0" applyNumberFormat="1" applyFont="1" applyBorder="1"/>
    <xf numFmtId="42" fontId="3" fillId="0" borderId="0" xfId="0" applyNumberFormat="1" applyFont="1" applyBorder="1"/>
    <xf numFmtId="41" fontId="3" fillId="0" borderId="0" xfId="0" applyNumberFormat="1" applyFont="1" applyBorder="1"/>
    <xf numFmtId="0" fontId="2" fillId="0" borderId="1" xfId="0" applyFont="1" applyBorder="1" applyAlignment="1">
      <alignment horizontal="left"/>
    </xf>
    <xf numFmtId="42" fontId="3" fillId="0" borderId="0" xfId="1" applyNumberFormat="1" applyFont="1" applyBorder="1"/>
    <xf numFmtId="41" fontId="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3" fillId="0" borderId="9" xfId="0" applyFont="1" applyBorder="1"/>
    <xf numFmtId="4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Gifts from Individuals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99392"/>
        <c:axId val="51500928"/>
      </c:barChart>
      <c:catAx>
        <c:axId val="514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0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0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(In Thousands of Dollars)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99392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Gifts from Organizations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8256"/>
        <c:axId val="54610560"/>
      </c:barChart>
      <c:catAx>
        <c:axId val="546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61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1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(In Thousands of Dollars)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608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Gift Sources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42176"/>
        <c:axId val="65192320"/>
      </c:barChart>
      <c:catAx>
        <c:axId val="546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(In Thousands of Dollars)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642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Gift Uses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grants_contracts!#REF!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grants_contracts!#REF!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68544"/>
        <c:axId val="69880064"/>
      </c:barChart>
      <c:catAx>
        <c:axId val="698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88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(In Thousands of Dollars)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6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0</xdr:rowOff>
    </xdr:from>
    <xdr:to>
      <xdr:col>23</xdr:col>
      <xdr:colOff>0</xdr:colOff>
      <xdr:row>7</xdr:row>
      <xdr:rowOff>0</xdr:rowOff>
    </xdr:to>
    <xdr:graphicFrame macro="">
      <xdr:nvGraphicFramePr>
        <xdr:cNvPr id="11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</xdr:row>
      <xdr:rowOff>0</xdr:rowOff>
    </xdr:from>
    <xdr:to>
      <xdr:col>23</xdr:col>
      <xdr:colOff>0</xdr:colOff>
      <xdr:row>7</xdr:row>
      <xdr:rowOff>0</xdr:rowOff>
    </xdr:to>
    <xdr:graphicFrame macro="">
      <xdr:nvGraphicFramePr>
        <xdr:cNvPr id="111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7</xdr:row>
      <xdr:rowOff>0</xdr:rowOff>
    </xdr:from>
    <xdr:to>
      <xdr:col>23</xdr:col>
      <xdr:colOff>9525</xdr:colOff>
      <xdr:row>7</xdr:row>
      <xdr:rowOff>0</xdr:rowOff>
    </xdr:to>
    <xdr:graphicFrame macro="">
      <xdr:nvGraphicFramePr>
        <xdr:cNvPr id="111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7</xdr:row>
      <xdr:rowOff>0</xdr:rowOff>
    </xdr:from>
    <xdr:to>
      <xdr:col>23</xdr:col>
      <xdr:colOff>28575</xdr:colOff>
      <xdr:row>7</xdr:row>
      <xdr:rowOff>0</xdr:rowOff>
    </xdr:to>
    <xdr:graphicFrame macro="">
      <xdr:nvGraphicFramePr>
        <xdr:cNvPr id="111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104775</xdr:colOff>
      <xdr:row>0</xdr:row>
      <xdr:rowOff>133350</xdr:rowOff>
    </xdr:from>
    <xdr:to>
      <xdr:col>1</xdr:col>
      <xdr:colOff>1019175</xdr:colOff>
      <xdr:row>3</xdr:row>
      <xdr:rowOff>47625</xdr:rowOff>
    </xdr:to>
    <xdr:pic>
      <xdr:nvPicPr>
        <xdr:cNvPr id="1119" name="Picture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914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Normal="100" zoomScaleSheetLayoutView="100" workbookViewId="0">
      <selection activeCell="W27" sqref="W27"/>
    </sheetView>
  </sheetViews>
  <sheetFormatPr defaultRowHeight="12.75" x14ac:dyDescent="0.2"/>
  <cols>
    <col min="1" max="1" width="2" style="3" customWidth="1"/>
    <col min="2" max="2" width="25.28515625" style="3" customWidth="1"/>
    <col min="3" max="3" width="7.5703125" style="3" customWidth="1"/>
    <col min="4" max="4" width="7.7109375" style="3" hidden="1" customWidth="1"/>
    <col min="5" max="5" width="7.140625" style="3" hidden="1" customWidth="1"/>
    <col min="6" max="9" width="7.7109375" style="3" hidden="1" customWidth="1"/>
    <col min="10" max="13" width="8.5703125" style="3" hidden="1" customWidth="1"/>
    <col min="14" max="23" width="8.5703125" style="3" customWidth="1"/>
    <col min="24" max="24" width="2" style="3" customWidth="1"/>
    <col min="25" max="16384" width="9.140625" style="3"/>
  </cols>
  <sheetData>
    <row r="1" spans="1:27" ht="13.5" thickBot="1" x14ac:dyDescent="0.25">
      <c r="A1" s="6"/>
      <c r="B1" s="7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8"/>
      <c r="Y1" s="5"/>
      <c r="Z1" s="5"/>
      <c r="AA1" s="5"/>
    </row>
    <row r="2" spans="1:27" ht="13.5" thickTop="1" x14ac:dyDescent="0.2">
      <c r="A2" s="9"/>
      <c r="B2" s="5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0"/>
      <c r="Y2" s="1"/>
      <c r="Z2" s="1"/>
      <c r="AA2" s="5"/>
    </row>
    <row r="3" spans="1:27" x14ac:dyDescent="0.2">
      <c r="A3" s="9"/>
      <c r="B3" s="5"/>
      <c r="C3" s="21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0"/>
      <c r="Y3" s="2"/>
      <c r="Z3" s="2"/>
      <c r="AA3" s="5"/>
    </row>
    <row r="4" spans="1:27" x14ac:dyDescent="0.2">
      <c r="A4" s="9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0"/>
      <c r="Y4" s="2"/>
      <c r="Z4" s="2"/>
      <c r="AA4" s="5"/>
    </row>
    <row r="5" spans="1:27" x14ac:dyDescent="0.2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2"/>
      <c r="Y5" s="2"/>
      <c r="Z5" s="2"/>
      <c r="AA5" s="5"/>
    </row>
    <row r="6" spans="1:27" x14ac:dyDescent="0.2">
      <c r="A6" s="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2"/>
      <c r="Y6" s="2"/>
      <c r="Z6" s="2"/>
      <c r="AA6" s="5"/>
    </row>
    <row r="7" spans="1:27" x14ac:dyDescent="0.2">
      <c r="A7" s="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11"/>
    </row>
    <row r="8" spans="1:27" x14ac:dyDescent="0.2">
      <c r="A8" s="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1"/>
    </row>
    <row r="9" spans="1:27" x14ac:dyDescent="0.2">
      <c r="A9" s="9"/>
      <c r="B9" s="5"/>
      <c r="C9" s="5"/>
      <c r="D9" s="13" t="s">
        <v>21</v>
      </c>
      <c r="E9" s="13" t="s">
        <v>20</v>
      </c>
      <c r="F9" s="13" t="s">
        <v>19</v>
      </c>
      <c r="G9" s="13" t="s">
        <v>18</v>
      </c>
      <c r="H9" s="13" t="s">
        <v>4</v>
      </c>
      <c r="I9" s="13" t="s">
        <v>5</v>
      </c>
      <c r="J9" s="13" t="s">
        <v>6</v>
      </c>
      <c r="K9" s="13" t="s">
        <v>7</v>
      </c>
      <c r="L9" s="13" t="s">
        <v>8</v>
      </c>
      <c r="M9" s="13" t="s">
        <v>9</v>
      </c>
      <c r="N9" s="13" t="s">
        <v>10</v>
      </c>
      <c r="O9" s="13" t="s">
        <v>11</v>
      </c>
      <c r="P9" s="13" t="s">
        <v>13</v>
      </c>
      <c r="Q9" s="13" t="s">
        <v>14</v>
      </c>
      <c r="R9" s="13" t="s">
        <v>27</v>
      </c>
      <c r="S9" s="13" t="s">
        <v>28</v>
      </c>
      <c r="T9" s="13" t="s">
        <v>29</v>
      </c>
      <c r="U9" s="13" t="s">
        <v>30</v>
      </c>
      <c r="V9" s="13" t="s">
        <v>36</v>
      </c>
      <c r="W9" s="13" t="s">
        <v>37</v>
      </c>
      <c r="X9" s="11"/>
    </row>
    <row r="10" spans="1:27" x14ac:dyDescent="0.2">
      <c r="A10" s="9"/>
      <c r="B10" s="14" t="s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1"/>
    </row>
    <row r="11" spans="1:27" x14ac:dyDescent="0.2">
      <c r="A11" s="9"/>
      <c r="B11" s="5" t="s">
        <v>3</v>
      </c>
      <c r="C11" s="5"/>
      <c r="D11" s="22">
        <v>2974</v>
      </c>
      <c r="E11" s="22">
        <v>3427</v>
      </c>
      <c r="F11" s="22">
        <v>3997</v>
      </c>
      <c r="G11" s="22">
        <v>4181</v>
      </c>
      <c r="H11" s="22">
        <v>4480</v>
      </c>
      <c r="I11" s="22">
        <v>5342</v>
      </c>
      <c r="J11" s="22">
        <v>5593</v>
      </c>
      <c r="K11" s="22">
        <v>5656</v>
      </c>
      <c r="L11" s="22">
        <v>5204</v>
      </c>
      <c r="M11" s="22">
        <v>4311</v>
      </c>
      <c r="N11" s="22">
        <v>6086</v>
      </c>
      <c r="O11" s="22">
        <v>5337</v>
      </c>
      <c r="P11" s="22">
        <v>6192</v>
      </c>
      <c r="Q11" s="22">
        <v>6112</v>
      </c>
      <c r="R11" s="22">
        <v>6801</v>
      </c>
      <c r="S11" s="22">
        <v>8019</v>
      </c>
      <c r="T11" s="22">
        <v>8653</v>
      </c>
      <c r="U11" s="22">
        <v>8211</v>
      </c>
      <c r="V11" s="22">
        <v>11217</v>
      </c>
      <c r="W11" s="22">
        <v>10416</v>
      </c>
      <c r="X11" s="11"/>
    </row>
    <row r="12" spans="1:27" x14ac:dyDescent="0.2">
      <c r="A12" s="9"/>
      <c r="B12" s="5" t="s">
        <v>17</v>
      </c>
      <c r="C12" s="5"/>
      <c r="D12" s="23">
        <v>1444</v>
      </c>
      <c r="E12" s="23">
        <v>1171</v>
      </c>
      <c r="F12" s="23">
        <v>2933</v>
      </c>
      <c r="G12" s="23">
        <v>2801</v>
      </c>
      <c r="H12" s="23">
        <v>5133</v>
      </c>
      <c r="I12" s="23">
        <v>5812</v>
      </c>
      <c r="J12" s="23">
        <v>5139</v>
      </c>
      <c r="K12" s="23">
        <v>5829</v>
      </c>
      <c r="L12" s="23">
        <v>6673</v>
      </c>
      <c r="M12" s="23">
        <v>8934</v>
      </c>
      <c r="N12" s="23">
        <v>6597</v>
      </c>
      <c r="O12" s="23">
        <v>6238</v>
      </c>
      <c r="P12" s="23">
        <v>6319</v>
      </c>
      <c r="Q12" s="23">
        <v>7091</v>
      </c>
      <c r="R12" s="23">
        <v>10022</v>
      </c>
      <c r="S12" s="23">
        <v>12888</v>
      </c>
      <c r="T12" s="23">
        <v>9115</v>
      </c>
      <c r="U12" s="23">
        <v>6936</v>
      </c>
      <c r="V12" s="23">
        <v>9886</v>
      </c>
      <c r="W12" s="23">
        <v>10655</v>
      </c>
      <c r="X12" s="11"/>
    </row>
    <row r="13" spans="1:27" x14ac:dyDescent="0.2">
      <c r="A13" s="9"/>
      <c r="B13" s="5" t="s">
        <v>33</v>
      </c>
      <c r="C13" s="5"/>
      <c r="D13" s="23">
        <v>3183</v>
      </c>
      <c r="E13" s="23">
        <v>2947</v>
      </c>
      <c r="F13" s="23">
        <v>3152</v>
      </c>
      <c r="G13" s="23">
        <v>3428</v>
      </c>
      <c r="H13" s="23">
        <v>3812</v>
      </c>
      <c r="I13" s="23">
        <v>4088</v>
      </c>
      <c r="J13" s="23">
        <v>4685</v>
      </c>
      <c r="K13" s="23">
        <v>4894</v>
      </c>
      <c r="L13" s="23">
        <v>5557</v>
      </c>
      <c r="M13" s="23">
        <v>7015</v>
      </c>
      <c r="N13" s="23">
        <v>7520</v>
      </c>
      <c r="O13" s="23">
        <v>7678</v>
      </c>
      <c r="P13" s="23">
        <v>8016</v>
      </c>
      <c r="Q13" s="23">
        <v>8281</v>
      </c>
      <c r="R13" s="23">
        <v>8436</v>
      </c>
      <c r="S13" s="23">
        <v>9108</v>
      </c>
      <c r="T13" s="23">
        <v>10556</v>
      </c>
      <c r="U13" s="23"/>
      <c r="V13" s="23"/>
      <c r="W13" s="23"/>
      <c r="X13" s="11"/>
    </row>
    <row r="14" spans="1:27" x14ac:dyDescent="0.2">
      <c r="A14" s="9"/>
      <c r="B14" s="5" t="s">
        <v>31</v>
      </c>
      <c r="C14" s="5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1685</v>
      </c>
      <c r="V14" s="23">
        <v>1896</v>
      </c>
      <c r="W14" s="23">
        <v>1168</v>
      </c>
      <c r="X14" s="11"/>
    </row>
    <row r="15" spans="1:27" x14ac:dyDescent="0.2">
      <c r="A15" s="9"/>
      <c r="B15" s="5" t="s">
        <v>2</v>
      </c>
      <c r="C15" s="5"/>
      <c r="D15" s="23">
        <v>1020</v>
      </c>
      <c r="E15" s="23">
        <v>873</v>
      </c>
      <c r="F15" s="23">
        <v>896</v>
      </c>
      <c r="G15" s="23">
        <v>717</v>
      </c>
      <c r="H15" s="23">
        <v>1045</v>
      </c>
      <c r="I15" s="23">
        <v>1956</v>
      </c>
      <c r="J15" s="23">
        <v>1809</v>
      </c>
      <c r="K15" s="23">
        <v>3093</v>
      </c>
      <c r="L15" s="23">
        <v>2005</v>
      </c>
      <c r="M15" s="23">
        <v>3761</v>
      </c>
      <c r="N15" s="23">
        <v>3542</v>
      </c>
      <c r="O15" s="23">
        <v>2463</v>
      </c>
      <c r="P15" s="23">
        <v>3496</v>
      </c>
      <c r="Q15" s="23">
        <v>4333</v>
      </c>
      <c r="R15" s="23">
        <v>2541</v>
      </c>
      <c r="S15" s="23">
        <v>1747</v>
      </c>
      <c r="T15" s="23">
        <v>1411</v>
      </c>
      <c r="U15" s="23">
        <v>848</v>
      </c>
      <c r="V15" s="23">
        <v>635</v>
      </c>
      <c r="W15" s="23">
        <v>711</v>
      </c>
      <c r="X15" s="11"/>
    </row>
    <row r="16" spans="1:27" x14ac:dyDescent="0.2">
      <c r="A16" s="9"/>
      <c r="B16" s="5" t="s">
        <v>23</v>
      </c>
      <c r="C16" s="5"/>
      <c r="D16" s="23">
        <v>1088</v>
      </c>
      <c r="E16" s="23">
        <v>701</v>
      </c>
      <c r="F16" s="23">
        <v>1224</v>
      </c>
      <c r="G16" s="23">
        <v>5668</v>
      </c>
      <c r="H16" s="23">
        <v>660</v>
      </c>
      <c r="I16" s="23">
        <v>437</v>
      </c>
      <c r="J16" s="23">
        <v>0</v>
      </c>
      <c r="K16" s="23">
        <v>30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11"/>
    </row>
    <row r="17" spans="1:24" x14ac:dyDescent="0.2">
      <c r="A17" s="9"/>
      <c r="B17" s="5" t="s">
        <v>24</v>
      </c>
      <c r="C17" s="5"/>
      <c r="D17" s="23">
        <v>1301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11"/>
    </row>
    <row r="18" spans="1:24" ht="13.5" thickBot="1" x14ac:dyDescent="0.25">
      <c r="A18" s="9"/>
      <c r="B18" s="5"/>
      <c r="C18" s="5"/>
      <c r="D18" s="18">
        <f t="shared" ref="D18:W18" si="0">SUM(D11:D17)</f>
        <v>11010</v>
      </c>
      <c r="E18" s="18">
        <f t="shared" si="0"/>
        <v>9119</v>
      </c>
      <c r="F18" s="18">
        <f t="shared" si="0"/>
        <v>12202</v>
      </c>
      <c r="G18" s="18">
        <f t="shared" si="0"/>
        <v>16795</v>
      </c>
      <c r="H18" s="18">
        <f t="shared" si="0"/>
        <v>15130</v>
      </c>
      <c r="I18" s="18">
        <f t="shared" si="0"/>
        <v>17635</v>
      </c>
      <c r="J18" s="18">
        <f t="shared" si="0"/>
        <v>17226</v>
      </c>
      <c r="K18" s="18">
        <f t="shared" si="0"/>
        <v>19502</v>
      </c>
      <c r="L18" s="18">
        <f t="shared" si="0"/>
        <v>19439</v>
      </c>
      <c r="M18" s="18">
        <f t="shared" si="0"/>
        <v>24021</v>
      </c>
      <c r="N18" s="18">
        <f t="shared" si="0"/>
        <v>23745</v>
      </c>
      <c r="O18" s="18">
        <f t="shared" si="0"/>
        <v>21716</v>
      </c>
      <c r="P18" s="18">
        <f t="shared" si="0"/>
        <v>24023</v>
      </c>
      <c r="Q18" s="18">
        <f t="shared" si="0"/>
        <v>25817</v>
      </c>
      <c r="R18" s="18">
        <f>SUM(R11:R17)</f>
        <v>27800</v>
      </c>
      <c r="S18" s="18">
        <f>SUM(S11:S17)</f>
        <v>31762</v>
      </c>
      <c r="T18" s="18">
        <f>SUM(T11:T17)</f>
        <v>29735</v>
      </c>
      <c r="U18" s="18">
        <f t="shared" ref="U18:V18" si="1">SUM(U11:U17)</f>
        <v>17680</v>
      </c>
      <c r="V18" s="18">
        <f t="shared" si="1"/>
        <v>23634</v>
      </c>
      <c r="W18" s="18">
        <f t="shared" si="0"/>
        <v>22950</v>
      </c>
      <c r="X18" s="11"/>
    </row>
    <row r="19" spans="1:24" ht="13.5" thickTop="1" x14ac:dyDescent="0.2">
      <c r="A19" s="9"/>
      <c r="B19" s="5"/>
      <c r="C19" s="5"/>
      <c r="D19" s="5"/>
      <c r="E19" s="5"/>
      <c r="F19" s="5"/>
      <c r="G19" s="5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1"/>
    </row>
    <row r="20" spans="1:24" x14ac:dyDescent="0.2">
      <c r="A20" s="9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11"/>
    </row>
    <row r="21" spans="1:24" x14ac:dyDescent="0.2">
      <c r="A21" s="9"/>
      <c r="B21" s="14" t="s">
        <v>15</v>
      </c>
      <c r="C21" s="5"/>
      <c r="D21" s="5"/>
      <c r="E21" s="5"/>
      <c r="F21" s="5"/>
      <c r="G21" s="5"/>
      <c r="H21" s="15"/>
      <c r="I21" s="15"/>
      <c r="J21" s="15"/>
      <c r="K21" s="15"/>
      <c r="L21" s="15"/>
      <c r="M21" s="15"/>
      <c r="N21" s="5"/>
      <c r="O21" s="5"/>
      <c r="P21" s="5"/>
      <c r="Q21" s="5"/>
      <c r="R21" s="5"/>
      <c r="S21" s="5"/>
      <c r="T21" s="5"/>
      <c r="U21" s="5"/>
      <c r="V21" s="5"/>
      <c r="W21" s="5"/>
      <c r="X21" s="11"/>
    </row>
    <row r="22" spans="1:24" x14ac:dyDescent="0.2">
      <c r="A22" s="9"/>
      <c r="B22" s="5" t="s">
        <v>34</v>
      </c>
      <c r="C22" s="5"/>
      <c r="D22" s="19">
        <v>7560</v>
      </c>
      <c r="E22" s="19">
        <v>7153</v>
      </c>
      <c r="F22" s="19">
        <v>8612</v>
      </c>
      <c r="G22" s="19">
        <v>12968</v>
      </c>
      <c r="H22" s="19">
        <v>8638</v>
      </c>
      <c r="I22" s="19">
        <v>12094</v>
      </c>
      <c r="J22" s="19">
        <v>11000</v>
      </c>
      <c r="K22" s="19">
        <v>12400</v>
      </c>
      <c r="L22" s="19">
        <v>11887</v>
      </c>
      <c r="M22" s="19">
        <v>14834</v>
      </c>
      <c r="N22" s="19">
        <v>16735</v>
      </c>
      <c r="O22" s="19">
        <v>13919</v>
      </c>
      <c r="P22" s="19">
        <v>15131</v>
      </c>
      <c r="Q22" s="19">
        <v>17413</v>
      </c>
      <c r="R22" s="19">
        <v>18997</v>
      </c>
      <c r="S22" s="19">
        <v>21430</v>
      </c>
      <c r="T22" s="19">
        <v>21319</v>
      </c>
      <c r="U22" s="19"/>
      <c r="V22" s="19"/>
      <c r="W22" s="19"/>
      <c r="X22" s="11"/>
    </row>
    <row r="23" spans="1:24" x14ac:dyDescent="0.2">
      <c r="A23" s="9"/>
      <c r="B23" s="5" t="s">
        <v>32</v>
      </c>
      <c r="C23" s="5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19">
        <v>11643</v>
      </c>
      <c r="V23" s="19">
        <v>12644</v>
      </c>
      <c r="W23" s="19">
        <v>10247</v>
      </c>
      <c r="X23" s="11"/>
    </row>
    <row r="24" spans="1:24" x14ac:dyDescent="0.2">
      <c r="A24" s="9"/>
      <c r="B24" s="5" t="s">
        <v>16</v>
      </c>
      <c r="C24" s="5"/>
      <c r="D24" s="20">
        <v>1848</v>
      </c>
      <c r="E24" s="20">
        <v>526</v>
      </c>
      <c r="F24" s="20">
        <v>1403</v>
      </c>
      <c r="G24" s="20">
        <v>1742</v>
      </c>
      <c r="H24" s="20">
        <v>2114</v>
      </c>
      <c r="I24" s="20">
        <v>2885</v>
      </c>
      <c r="J24" s="20">
        <v>3424</v>
      </c>
      <c r="K24" s="20">
        <v>3849</v>
      </c>
      <c r="L24" s="20">
        <v>4484</v>
      </c>
      <c r="M24" s="20">
        <v>5552</v>
      </c>
      <c r="N24" s="20">
        <v>2265</v>
      </c>
      <c r="O24" s="20">
        <v>3057</v>
      </c>
      <c r="P24" s="20">
        <v>4294</v>
      </c>
      <c r="Q24" s="20">
        <v>4716</v>
      </c>
      <c r="R24" s="20">
        <v>3706</v>
      </c>
      <c r="S24" s="20">
        <v>4383</v>
      </c>
      <c r="T24" s="20">
        <v>3383</v>
      </c>
      <c r="U24" s="26">
        <v>2403</v>
      </c>
      <c r="V24" s="20">
        <v>5450</v>
      </c>
      <c r="W24" s="20">
        <v>7151</v>
      </c>
      <c r="X24" s="11"/>
    </row>
    <row r="25" spans="1:24" x14ac:dyDescent="0.2">
      <c r="A25" s="9"/>
      <c r="B25" s="5" t="s">
        <v>25</v>
      </c>
      <c r="C25" s="5"/>
      <c r="D25" s="20">
        <f>205+4+1393</f>
        <v>1602</v>
      </c>
      <c r="E25" s="20">
        <f>209+43+1188</f>
        <v>1440</v>
      </c>
      <c r="F25" s="20">
        <f>284+62+1841</f>
        <v>2187</v>
      </c>
      <c r="G25" s="20">
        <f>231+368+1486</f>
        <v>2085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27"/>
      <c r="V25" s="5"/>
      <c r="W25" s="5"/>
      <c r="X25" s="11"/>
    </row>
    <row r="26" spans="1:24" x14ac:dyDescent="0.2">
      <c r="A26" s="9"/>
      <c r="B26" s="24" t="s">
        <v>26</v>
      </c>
      <c r="C26" s="5"/>
      <c r="D26" s="20"/>
      <c r="E26" s="20"/>
      <c r="F26" s="20"/>
      <c r="G26" s="20"/>
      <c r="H26" s="20">
        <f>116+319+3943</f>
        <v>4378</v>
      </c>
      <c r="I26" s="20">
        <f>64+109+2483</f>
        <v>2656</v>
      </c>
      <c r="J26" s="20">
        <v>2802</v>
      </c>
      <c r="K26" s="20">
        <v>3253</v>
      </c>
      <c r="L26" s="20">
        <v>3068</v>
      </c>
      <c r="M26" s="20">
        <v>3635</v>
      </c>
      <c r="N26" s="20">
        <v>4745</v>
      </c>
      <c r="O26" s="20">
        <v>4740</v>
      </c>
      <c r="P26" s="20">
        <v>4598</v>
      </c>
      <c r="Q26" s="20">
        <v>3688</v>
      </c>
      <c r="R26" s="20">
        <v>5097</v>
      </c>
      <c r="S26" s="20">
        <v>5949</v>
      </c>
      <c r="T26" s="20">
        <v>5033</v>
      </c>
      <c r="U26" s="26">
        <v>3634</v>
      </c>
      <c r="V26" s="20">
        <v>5540</v>
      </c>
      <c r="W26" s="20">
        <v>5552</v>
      </c>
      <c r="X26" s="11"/>
    </row>
    <row r="27" spans="1:24" ht="13.5" thickBot="1" x14ac:dyDescent="0.25">
      <c r="A27" s="9"/>
      <c r="B27" s="5"/>
      <c r="C27" s="5"/>
      <c r="D27" s="18">
        <f>SUM(D22:D25)</f>
        <v>11010</v>
      </c>
      <c r="E27" s="18">
        <f>SUM(E22:E25)</f>
        <v>9119</v>
      </c>
      <c r="F27" s="18">
        <f>SUM(F22:F25)</f>
        <v>12202</v>
      </c>
      <c r="G27" s="18">
        <f>SUM(G22:G25)</f>
        <v>16795</v>
      </c>
      <c r="H27" s="18">
        <f t="shared" ref="H27:W27" si="2">SUM(H22:H26)</f>
        <v>15130</v>
      </c>
      <c r="I27" s="18">
        <f t="shared" si="2"/>
        <v>17635</v>
      </c>
      <c r="J27" s="18">
        <f t="shared" si="2"/>
        <v>17226</v>
      </c>
      <c r="K27" s="18">
        <f t="shared" si="2"/>
        <v>19502</v>
      </c>
      <c r="L27" s="18">
        <f t="shared" si="2"/>
        <v>19439</v>
      </c>
      <c r="M27" s="18">
        <f t="shared" si="2"/>
        <v>24021</v>
      </c>
      <c r="N27" s="18">
        <f t="shared" si="2"/>
        <v>23745</v>
      </c>
      <c r="O27" s="18">
        <f t="shared" si="2"/>
        <v>21716</v>
      </c>
      <c r="P27" s="18">
        <f t="shared" si="2"/>
        <v>24023</v>
      </c>
      <c r="Q27" s="18">
        <f t="shared" si="2"/>
        <v>25817</v>
      </c>
      <c r="R27" s="18">
        <f>SUM(R22:R26)</f>
        <v>27800</v>
      </c>
      <c r="S27" s="18">
        <f>SUM(S22:S26)</f>
        <v>31762</v>
      </c>
      <c r="T27" s="18">
        <f>SUM(T22:T26)</f>
        <v>29735</v>
      </c>
      <c r="U27" s="18">
        <f t="shared" ref="U27:V27" si="3">SUM(U22:U26)</f>
        <v>17680</v>
      </c>
      <c r="V27" s="18">
        <f t="shared" si="3"/>
        <v>23634</v>
      </c>
      <c r="W27" s="18">
        <f t="shared" si="2"/>
        <v>22950</v>
      </c>
      <c r="X27" s="11"/>
    </row>
    <row r="28" spans="1:24" ht="13.5" thickTop="1" x14ac:dyDescent="0.2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11"/>
    </row>
    <row r="29" spans="1:24" x14ac:dyDescent="0.2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11"/>
    </row>
    <row r="30" spans="1:24" x14ac:dyDescent="0.2">
      <c r="A30" s="9"/>
      <c r="B30" s="5" t="s">
        <v>22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1"/>
    </row>
    <row r="31" spans="1:24" x14ac:dyDescent="0.2">
      <c r="A31" s="9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11"/>
    </row>
    <row r="32" spans="1:24" ht="12.75" customHeight="1" x14ac:dyDescent="0.2">
      <c r="A32" s="9"/>
      <c r="B32" s="28" t="s">
        <v>35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11"/>
    </row>
    <row r="33" spans="1:24" x14ac:dyDescent="0.2">
      <c r="A33" s="9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11"/>
    </row>
    <row r="34" spans="1:24" x14ac:dyDescent="0.2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7"/>
    </row>
    <row r="39" spans="1:24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</sheetData>
  <mergeCells count="1">
    <mergeCell ref="B32:W33"/>
  </mergeCells>
  <phoneticPr fontId="0" type="noConversion"/>
  <printOptions horizontalCentered="1"/>
  <pageMargins left="0.25" right="0.25" top="0.48" bottom="0.47" header="0.5" footer="0.2"/>
  <pageSetup scale="85" orientation="portrait" r:id="rId1"/>
  <headerFooter alignWithMargins="0">
    <oddFooter>&amp;L&amp;"Times New Roman,Regular"&amp;8UMSL Fact Book&amp;C&amp;"Times New Roman,Regular"&amp;8&amp;F&amp;R&amp;"Times New Roman,Regular"&amp;8Last Updated FY2012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grants_contracts</vt:lpstr>
      <vt:lpstr>grants_contracts!Print_Area</vt:lpstr>
    </vt:vector>
  </TitlesOfParts>
  <Company>University of Mo. Saint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2013-11-07T22:36:04Z</cp:lastPrinted>
  <dcterms:created xsi:type="dcterms:W3CDTF">2002-02-06T16:16:39Z</dcterms:created>
  <dcterms:modified xsi:type="dcterms:W3CDTF">2013-11-07T22:36:12Z</dcterms:modified>
</cp:coreProperties>
</file>